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cky.Ohlson\Documents\Faculty Credentialing Committee\"/>
    </mc:Choice>
  </mc:AlternateContent>
  <bookViews>
    <workbookView xWindow="0" yWindow="0" windowWidth="28800" windowHeight="11730"/>
  </bookViews>
  <sheets>
    <sheet name="Proposed Salary Schedule D1" sheetId="2" r:id="rId1"/>
    <sheet name="Proposed Salary Schedule D2"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5" l="1"/>
  <c r="O11" i="5"/>
  <c r="N11" i="5"/>
  <c r="M11" i="5"/>
  <c r="L11" i="5"/>
  <c r="K11" i="5"/>
  <c r="J11" i="5"/>
  <c r="I11" i="5"/>
  <c r="H11" i="5"/>
  <c r="G11" i="5"/>
  <c r="F11" i="5"/>
  <c r="E11" i="5"/>
  <c r="P10" i="5"/>
  <c r="O10" i="5"/>
  <c r="N10" i="5"/>
  <c r="M10" i="5"/>
  <c r="L10" i="5"/>
  <c r="K10" i="5"/>
  <c r="J10" i="5"/>
  <c r="I10" i="5"/>
  <c r="H10" i="5"/>
  <c r="G10" i="5"/>
  <c r="F10" i="5"/>
  <c r="E10" i="5"/>
  <c r="D11" i="5"/>
  <c r="D10" i="5"/>
  <c r="P6" i="2"/>
  <c r="O6" i="2"/>
  <c r="N6" i="2"/>
  <c r="M6" i="2"/>
  <c r="L6" i="2"/>
  <c r="K6" i="2"/>
  <c r="J6" i="2"/>
  <c r="I6" i="2"/>
  <c r="H6" i="2"/>
  <c r="G6" i="2"/>
  <c r="F6" i="2"/>
  <c r="E6" i="2"/>
  <c r="D6" i="2"/>
  <c r="P5" i="2"/>
  <c r="O5" i="2"/>
  <c r="N5" i="2"/>
  <c r="M5" i="2"/>
  <c r="L5" i="2"/>
  <c r="K5" i="2"/>
  <c r="J5" i="2"/>
  <c r="I5" i="2"/>
  <c r="H5" i="2"/>
  <c r="G5" i="2"/>
  <c r="F5" i="2"/>
  <c r="E5" i="2"/>
  <c r="D5" i="2"/>
  <c r="P4" i="2"/>
  <c r="O4" i="2"/>
  <c r="N4" i="2"/>
  <c r="M4" i="2"/>
  <c r="L4" i="2"/>
  <c r="K4" i="2"/>
  <c r="J4" i="2"/>
  <c r="I4" i="2"/>
  <c r="H4" i="2"/>
  <c r="G4" i="2"/>
  <c r="F4" i="2"/>
  <c r="E4" i="2"/>
  <c r="D4" i="2"/>
  <c r="P15" i="2"/>
  <c r="O15" i="2"/>
  <c r="N15" i="2"/>
  <c r="M15" i="2"/>
  <c r="L15" i="2"/>
  <c r="K15" i="2"/>
  <c r="J15" i="2"/>
  <c r="I15" i="2"/>
  <c r="H15" i="2"/>
  <c r="G15" i="2"/>
  <c r="F15" i="2"/>
  <c r="E15" i="2"/>
  <c r="D15" i="2"/>
  <c r="P21" i="2"/>
  <c r="O21" i="2"/>
  <c r="N21" i="2"/>
  <c r="M21" i="2"/>
  <c r="L21" i="2"/>
  <c r="K21" i="2"/>
  <c r="J21" i="2"/>
  <c r="I21" i="2"/>
  <c r="H21" i="2"/>
  <c r="G21" i="2"/>
  <c r="F21" i="2"/>
  <c r="E21" i="2"/>
  <c r="D21" i="2"/>
  <c r="P27" i="2"/>
  <c r="O27" i="2"/>
  <c r="N27" i="2"/>
  <c r="M27" i="2"/>
  <c r="L27" i="2"/>
  <c r="K27" i="2"/>
  <c r="J27" i="2"/>
  <c r="I27" i="2"/>
  <c r="H27" i="2"/>
  <c r="G27" i="2"/>
  <c r="F27" i="2"/>
  <c r="E27" i="2"/>
  <c r="D27" i="2"/>
  <c r="E30" i="2"/>
  <c r="F30" i="2"/>
  <c r="G30" i="2"/>
  <c r="H30" i="2"/>
  <c r="I30" i="2"/>
  <c r="J30" i="2"/>
  <c r="K30" i="2"/>
  <c r="L30" i="2"/>
  <c r="M30" i="2"/>
  <c r="N30" i="2"/>
  <c r="O30" i="2"/>
  <c r="P30" i="2"/>
  <c r="D30" i="2"/>
  <c r="P11" i="2" l="1"/>
  <c r="O11" i="2"/>
  <c r="N11" i="2"/>
  <c r="M11" i="2"/>
  <c r="L11" i="2"/>
  <c r="K11" i="2"/>
  <c r="J11" i="2"/>
  <c r="I11" i="2"/>
  <c r="H11" i="2"/>
  <c r="G11" i="2"/>
  <c r="F11" i="2"/>
  <c r="E11" i="2"/>
  <c r="D11" i="2"/>
  <c r="P10" i="2"/>
  <c r="O10" i="2"/>
  <c r="N10" i="2"/>
  <c r="M10" i="2"/>
  <c r="L10" i="2"/>
  <c r="K10" i="2"/>
  <c r="J10" i="2"/>
  <c r="I10" i="2"/>
  <c r="H10" i="2"/>
  <c r="G10" i="2"/>
  <c r="F10" i="2"/>
  <c r="E10" i="2"/>
  <c r="D10" i="2"/>
  <c r="P9" i="2"/>
  <c r="O9" i="2"/>
  <c r="N9" i="2"/>
  <c r="M9" i="2"/>
  <c r="L9" i="2"/>
  <c r="K9" i="2"/>
  <c r="J9" i="2"/>
  <c r="I9" i="2"/>
  <c r="H9" i="2"/>
  <c r="G9" i="2"/>
  <c r="F9" i="2"/>
  <c r="E9" i="2"/>
  <c r="D9" i="2"/>
  <c r="P12" i="5" l="1"/>
  <c r="O12" i="5"/>
  <c r="N12" i="5"/>
  <c r="M12" i="5"/>
  <c r="L12" i="5"/>
  <c r="K12" i="5"/>
  <c r="J12" i="5"/>
  <c r="I12" i="5"/>
  <c r="H12" i="5"/>
  <c r="G12" i="5"/>
  <c r="F12" i="5"/>
  <c r="E12" i="5"/>
  <c r="D12" i="5"/>
  <c r="P5" i="5"/>
  <c r="O5" i="5"/>
  <c r="N5" i="5"/>
  <c r="M5" i="5"/>
  <c r="L5" i="5"/>
  <c r="K5" i="5"/>
  <c r="J5" i="5"/>
  <c r="I5" i="5"/>
  <c r="H5" i="5"/>
  <c r="G5" i="5"/>
  <c r="F5" i="5"/>
  <c r="E5" i="5"/>
  <c r="D5" i="5"/>
  <c r="P4" i="5"/>
  <c r="P6" i="5" s="1"/>
  <c r="O4" i="5"/>
  <c r="N4" i="5"/>
  <c r="M4" i="5"/>
  <c r="L4" i="5"/>
  <c r="L6" i="5" s="1"/>
  <c r="K4" i="5"/>
  <c r="J4" i="5"/>
  <c r="I4" i="5"/>
  <c r="H4" i="5"/>
  <c r="G4" i="5"/>
  <c r="F4" i="5"/>
  <c r="E4" i="5"/>
  <c r="D4" i="5"/>
  <c r="P24" i="2"/>
  <c r="O24" i="2"/>
  <c r="N24" i="2"/>
  <c r="M24" i="2"/>
  <c r="L24" i="2"/>
  <c r="K24" i="2"/>
  <c r="J24" i="2"/>
  <c r="I24" i="2"/>
  <c r="H24" i="2"/>
  <c r="G24" i="2"/>
  <c r="F24" i="2"/>
  <c r="E24" i="2"/>
  <c r="D24" i="2"/>
  <c r="P18" i="2"/>
  <c r="O18" i="2"/>
  <c r="N18" i="2"/>
  <c r="M18" i="2"/>
  <c r="L18" i="2"/>
  <c r="K18" i="2"/>
  <c r="J18" i="2"/>
  <c r="I18" i="2"/>
  <c r="H18" i="2"/>
  <c r="G18" i="2"/>
  <c r="F18" i="2"/>
  <c r="E18" i="2"/>
  <c r="D18" i="2"/>
  <c r="P12" i="2"/>
  <c r="O12" i="2"/>
  <c r="N12" i="2"/>
  <c r="M12" i="2"/>
  <c r="L12" i="2"/>
  <c r="K12" i="2"/>
  <c r="J12" i="2"/>
  <c r="I12" i="2"/>
  <c r="H12" i="2"/>
  <c r="G12" i="2"/>
  <c r="F12" i="2"/>
  <c r="E12" i="2"/>
  <c r="D12" i="2"/>
  <c r="H6" i="5" l="1"/>
  <c r="D6" i="5"/>
  <c r="M6" i="5"/>
  <c r="E6" i="5"/>
  <c r="I6" i="5"/>
  <c r="G6" i="5"/>
  <c r="K6" i="5"/>
  <c r="O6" i="5"/>
  <c r="F6" i="5"/>
  <c r="J6" i="5"/>
  <c r="N6" i="5"/>
</calcChain>
</file>

<file path=xl/sharedStrings.xml><?xml version="1.0" encoding="utf-8"?>
<sst xmlns="http://schemas.openxmlformats.org/spreadsheetml/2006/main" count="138" uniqueCount="45">
  <si>
    <t>B</t>
  </si>
  <si>
    <t>C</t>
  </si>
  <si>
    <t>D</t>
  </si>
  <si>
    <t>E</t>
  </si>
  <si>
    <t>A</t>
  </si>
  <si>
    <t>Step 0</t>
  </si>
  <si>
    <t>Step 1</t>
  </si>
  <si>
    <t>Step 2</t>
  </si>
  <si>
    <t>Step 3</t>
  </si>
  <si>
    <t>Step 4</t>
  </si>
  <si>
    <t>Step 5</t>
  </si>
  <si>
    <t>Summer</t>
  </si>
  <si>
    <t>9-Month</t>
  </si>
  <si>
    <t>12-Month</t>
  </si>
  <si>
    <t>Current Rank IA Pay Scale</t>
  </si>
  <si>
    <t>Current Rank II Pay Scale</t>
  </si>
  <si>
    <t>Current Rank III Pay Scale</t>
  </si>
  <si>
    <t>Current Rank IV Pay Scale</t>
  </si>
  <si>
    <t>Notes:</t>
  </si>
  <si>
    <t>Current Rank IB and IC Pay Scale</t>
  </si>
  <si>
    <t>Period</t>
  </si>
  <si>
    <t xml:space="preserve">Adds $250 per month to Grade A pay ($3,000 per year for 12-month appointments). </t>
  </si>
  <si>
    <t>Appointment</t>
  </si>
  <si>
    <t>Instructor I</t>
  </si>
  <si>
    <t>Instructor II</t>
  </si>
  <si>
    <t>Instructor III</t>
  </si>
  <si>
    <t>Instructor IV</t>
  </si>
  <si>
    <t>F</t>
  </si>
  <si>
    <t>G</t>
  </si>
  <si>
    <t>Proposed Salary Schedule for Full-Time Faculty Members - D1</t>
  </si>
  <si>
    <t>Proposed Salary Schedule for Full-Time Faculty Members - D2</t>
  </si>
  <si>
    <t>New Pay Scale (Current Rank III Pay Increased by 5%)</t>
  </si>
  <si>
    <t>Instructor V</t>
  </si>
  <si>
    <t>Step 27</t>
  </si>
  <si>
    <t>Step 25</t>
  </si>
  <si>
    <t>Step 20</t>
  </si>
  <si>
    <t>Step 15</t>
  </si>
  <si>
    <t>Step 10</t>
  </si>
  <si>
    <t>Step 8</t>
  </si>
  <si>
    <t>Step 6</t>
  </si>
  <si>
    <t>New Pay Scale [(Adds $250 per month to Grade B pay ($3,000 per year if employed 12 months)]</t>
  </si>
  <si>
    <t>New Pay Scale (Current Rank III pay increased by 5%)</t>
  </si>
  <si>
    <t>Title/Rank</t>
  </si>
  <si>
    <t>Level</t>
  </si>
  <si>
    <t>The overlapping bands of pay levels in this salary schedule provide the ability for colleges to hire for hard-to-fill vacancies at higher pay levels than currently allowed for specific credentials.  For example, a new instructor with credentials that satisfy only the  requirements for the current faculty ranks IA, IB, or IC could now be offered Rank II pay.  Existing faculty members would be grandfathered in at their current rank and current pay scale.  No existing faculty members would be assigned the title of Instructor V or placed at the highest pay level A.  However, existing faculty members could work toward higher rank, including the rank of Instructor V, through the process  outlined in the proposed Chancellor's Procedures for Policy 605.03: Faculty Promotion/Progression In Rank.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</si>
</sst>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_(* \(#,##0\);_(* &quot;-&quot;_);_(@_)"/>
  </numFmts>
  <fonts count="6" x14ac:knownFonts="1">
    <font>
      <sz val="11"/>
      <color theme="1"/>
      <name val="Calibri"/>
      <family val="2"/>
      <scheme val="minor"/>
    </font>
    <font>
      <b/>
      <sz val="11"/>
      <color theme="1"/>
      <name val="Calibri"/>
      <family val="2"/>
      <scheme val="minor"/>
    </font>
    <font>
      <sz val="14"/>
      <color theme="1"/>
      <name val="Calibri"/>
      <family val="2"/>
      <scheme val="minor"/>
    </font>
    <font>
      <b/>
      <u/>
      <sz val="16"/>
      <color theme="1"/>
      <name val="Calibri"/>
      <family val="2"/>
      <scheme val="minor"/>
    </font>
    <font>
      <sz val="20"/>
      <color theme="1"/>
      <name val="Calibri"/>
      <family val="2"/>
      <scheme val="minor"/>
    </font>
    <font>
      <sz val="11"/>
      <color rgb="FFFF0000"/>
      <name val="Calibri"/>
      <family val="2"/>
      <scheme val="minor"/>
    </font>
  </fonts>
  <fills count="10">
    <fill>
      <patternFill patternType="none"/>
    </fill>
    <fill>
      <patternFill patternType="gray125"/>
    </fill>
    <fill>
      <patternFill patternType="solid">
        <fgColor rgb="FFFFE1F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CC99FF"/>
        <bgColor indexed="64"/>
      </patternFill>
    </fill>
    <fill>
      <patternFill patternType="solid">
        <fgColor rgb="FFCC9900"/>
        <bgColor indexed="64"/>
      </patternFill>
    </fill>
    <fill>
      <patternFill patternType="solid">
        <fgColor rgb="FFFFFF00"/>
        <bgColor indexed="64"/>
      </patternFill>
    </fill>
    <fill>
      <patternFill patternType="solid">
        <fgColor theme="5" tint="0.599963377788628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s>
  <cellStyleXfs count="1">
    <xf numFmtId="0" fontId="0" fillId="0" borderId="0"/>
  </cellStyleXfs>
  <cellXfs count="91">
    <xf numFmtId="0" fontId="0" fillId="0" borderId="0" xfId="0"/>
    <xf numFmtId="41" fontId="0" fillId="0" borderId="0" xfId="0" applyNumberFormat="1"/>
    <xf numFmtId="0" fontId="1" fillId="0" borderId="0" xfId="0" applyFont="1" applyAlignment="1">
      <alignment horizontal="center"/>
    </xf>
    <xf numFmtId="0" fontId="2" fillId="0" borderId="0" xfId="0" applyFont="1"/>
    <xf numFmtId="0" fontId="3" fillId="0" borderId="0" xfId="0" applyFont="1"/>
    <xf numFmtId="0" fontId="0" fillId="4" borderId="1" xfId="0" applyFill="1" applyBorder="1" applyAlignment="1">
      <alignment horizontal="center" vertical="center"/>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0" fillId="5" borderId="1" xfId="0" applyFill="1" applyBorder="1" applyAlignment="1">
      <alignment horizontal="center" vertical="center"/>
    </xf>
    <xf numFmtId="41" fontId="0" fillId="2" borderId="1" xfId="0" applyNumberFormat="1" applyFill="1" applyBorder="1"/>
    <xf numFmtId="41" fontId="0" fillId="3" borderId="1" xfId="0" applyNumberFormat="1" applyFill="1" applyBorder="1"/>
    <xf numFmtId="41" fontId="0" fillId="4" borderId="1" xfId="0" applyNumberFormat="1" applyFill="1" applyBorder="1"/>
    <xf numFmtId="41" fontId="0" fillId="5" borderId="1" xfId="0" applyNumberFormat="1" applyFill="1" applyBorder="1"/>
    <xf numFmtId="0" fontId="0" fillId="8" borderId="1" xfId="0" applyFill="1" applyBorder="1" applyAlignment="1">
      <alignment horizontal="center" vertical="center"/>
    </xf>
    <xf numFmtId="41" fontId="0" fillId="8" borderId="1" xfId="0" applyNumberFormat="1" applyFill="1" applyBorder="1"/>
    <xf numFmtId="41" fontId="0" fillId="7" borderId="1" xfId="0" applyNumberFormat="1" applyFill="1" applyBorder="1"/>
    <xf numFmtId="41" fontId="0" fillId="6" borderId="1" xfId="0" applyNumberFormat="1" applyFill="1" applyBorder="1"/>
    <xf numFmtId="0" fontId="0" fillId="5" borderId="4" xfId="0" applyFill="1" applyBorder="1" applyAlignment="1">
      <alignment horizontal="center" vertical="center"/>
    </xf>
    <xf numFmtId="41" fontId="0" fillId="5" borderId="4" xfId="0" applyNumberFormat="1" applyFill="1" applyBorder="1"/>
    <xf numFmtId="41" fontId="0" fillId="5" borderId="5" xfId="0" applyNumberFormat="1" applyFill="1" applyBorder="1"/>
    <xf numFmtId="41" fontId="0" fillId="5" borderId="7" xfId="0" applyNumberFormat="1" applyFill="1" applyBorder="1"/>
    <xf numFmtId="41" fontId="0" fillId="4" borderId="7" xfId="0" applyNumberFormat="1" applyFill="1" applyBorder="1"/>
    <xf numFmtId="0" fontId="0" fillId="4" borderId="9" xfId="0" applyFill="1" applyBorder="1" applyAlignment="1">
      <alignment horizontal="center" vertical="center"/>
    </xf>
    <xf numFmtId="41" fontId="0" fillId="4" borderId="9" xfId="0" applyNumberFormat="1" applyFill="1" applyBorder="1"/>
    <xf numFmtId="41" fontId="0" fillId="4" borderId="10" xfId="0" applyNumberFormat="1" applyFill="1" applyBorder="1"/>
    <xf numFmtId="0" fontId="0" fillId="4" borderId="4" xfId="0" applyFill="1" applyBorder="1" applyAlignment="1">
      <alignment horizontal="center" vertical="center"/>
    </xf>
    <xf numFmtId="41" fontId="0" fillId="4" borderId="4" xfId="0" applyNumberFormat="1" applyFill="1" applyBorder="1"/>
    <xf numFmtId="41" fontId="0" fillId="4" borderId="5" xfId="0" applyNumberFormat="1" applyFill="1" applyBorder="1"/>
    <xf numFmtId="41" fontId="0" fillId="3" borderId="7" xfId="0" applyNumberFormat="1" applyFill="1" applyBorder="1"/>
    <xf numFmtId="41" fontId="0" fillId="2" borderId="7" xfId="0" applyNumberFormat="1" applyFill="1" applyBorder="1"/>
    <xf numFmtId="0" fontId="0" fillId="2" borderId="9" xfId="0" applyFill="1" applyBorder="1" applyAlignment="1">
      <alignment horizontal="center" vertical="center"/>
    </xf>
    <xf numFmtId="41" fontId="0" fillId="2" borderId="9" xfId="0" applyNumberFormat="1" applyFill="1" applyBorder="1"/>
    <xf numFmtId="41" fontId="0" fillId="2" borderId="10" xfId="0" applyNumberFormat="1" applyFill="1" applyBorder="1"/>
    <xf numFmtId="0" fontId="0" fillId="8" borderId="4" xfId="0" applyFill="1" applyBorder="1" applyAlignment="1">
      <alignment horizontal="center" vertical="center"/>
    </xf>
    <xf numFmtId="41" fontId="0" fillId="8" borderId="4" xfId="0" applyNumberFormat="1" applyFill="1" applyBorder="1"/>
    <xf numFmtId="41" fontId="0" fillId="8" borderId="5" xfId="0" applyNumberFormat="1" applyFill="1" applyBorder="1"/>
    <xf numFmtId="41" fontId="0" fillId="8" borderId="7" xfId="0" applyNumberFormat="1" applyFill="1" applyBorder="1"/>
    <xf numFmtId="0" fontId="0" fillId="5" borderId="9" xfId="0" applyFill="1" applyBorder="1" applyAlignment="1">
      <alignment horizontal="center" vertical="center"/>
    </xf>
    <xf numFmtId="41" fontId="0" fillId="5" borderId="9" xfId="0" applyNumberFormat="1" applyFill="1" applyBorder="1"/>
    <xf numFmtId="41" fontId="0" fillId="5" borderId="10" xfId="0" applyNumberFormat="1" applyFill="1" applyBorder="1"/>
    <xf numFmtId="0" fontId="0" fillId="6" borderId="4" xfId="0" applyFill="1" applyBorder="1" applyAlignment="1">
      <alignment horizontal="center" vertical="center"/>
    </xf>
    <xf numFmtId="41" fontId="0" fillId="6" borderId="4" xfId="0" applyNumberFormat="1" applyFill="1" applyBorder="1"/>
    <xf numFmtId="41" fontId="0" fillId="6" borderId="5" xfId="0" applyNumberFormat="1" applyFill="1" applyBorder="1"/>
    <xf numFmtId="41" fontId="0" fillId="6" borderId="7" xfId="0" applyNumberFormat="1" applyFill="1" applyBorder="1"/>
    <xf numFmtId="0" fontId="0" fillId="6" borderId="9" xfId="0" applyFill="1" applyBorder="1" applyAlignment="1">
      <alignment horizontal="center" vertical="center"/>
    </xf>
    <xf numFmtId="41" fontId="0" fillId="6" borderId="9" xfId="0" applyNumberFormat="1" applyFill="1" applyBorder="1"/>
    <xf numFmtId="41" fontId="0" fillId="6" borderId="10" xfId="0" applyNumberFormat="1" applyFill="1" applyBorder="1"/>
    <xf numFmtId="0" fontId="1" fillId="0" borderId="2" xfId="0" applyFont="1" applyBorder="1" applyAlignment="1">
      <alignment horizontal="center"/>
    </xf>
    <xf numFmtId="0" fontId="0" fillId="7" borderId="4" xfId="0" applyFill="1" applyBorder="1" applyAlignment="1">
      <alignment horizontal="center" vertical="center"/>
    </xf>
    <xf numFmtId="41" fontId="0" fillId="7" borderId="4" xfId="0" applyNumberFormat="1" applyFill="1" applyBorder="1"/>
    <xf numFmtId="41" fontId="0" fillId="7" borderId="5" xfId="0" applyNumberFormat="1" applyFill="1" applyBorder="1"/>
    <xf numFmtId="41" fontId="0" fillId="7" borderId="7" xfId="0" applyNumberFormat="1" applyFill="1" applyBorder="1"/>
    <xf numFmtId="0" fontId="0" fillId="7" borderId="9" xfId="0" applyFill="1" applyBorder="1" applyAlignment="1">
      <alignment horizontal="center" vertical="center"/>
    </xf>
    <xf numFmtId="41" fontId="0" fillId="7" borderId="9" xfId="0" applyNumberFormat="1" applyFill="1" applyBorder="1"/>
    <xf numFmtId="41" fontId="0" fillId="7" borderId="10" xfId="0" applyNumberFormat="1" applyFill="1" applyBorder="1"/>
    <xf numFmtId="0" fontId="0" fillId="9" borderId="1" xfId="0" applyFill="1" applyBorder="1" applyAlignment="1">
      <alignment horizontal="center" vertical="center"/>
    </xf>
    <xf numFmtId="41" fontId="0" fillId="9" borderId="1" xfId="0" applyNumberFormat="1" applyFill="1" applyBorder="1"/>
    <xf numFmtId="41" fontId="0" fillId="9" borderId="7" xfId="0" applyNumberFormat="1" applyFill="1" applyBorder="1"/>
    <xf numFmtId="0" fontId="0" fillId="9" borderId="9" xfId="0" applyFill="1" applyBorder="1" applyAlignment="1">
      <alignment horizontal="center" vertical="center"/>
    </xf>
    <xf numFmtId="41" fontId="0" fillId="9" borderId="9" xfId="0" applyNumberFormat="1" applyFill="1" applyBorder="1"/>
    <xf numFmtId="41" fontId="0" fillId="9" borderId="10" xfId="0" applyNumberFormat="1" applyFill="1" applyBorder="1"/>
    <xf numFmtId="0" fontId="1" fillId="5" borderId="1" xfId="0" applyFont="1" applyFill="1" applyBorder="1" applyAlignment="1">
      <alignment horizontal="center" vertical="center"/>
    </xf>
    <xf numFmtId="0" fontId="1" fillId="5" borderId="9"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6" borderId="4"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9" xfId="0" applyFont="1" applyFill="1" applyBorder="1" applyAlignment="1">
      <alignment horizontal="center" vertical="center"/>
    </xf>
    <xf numFmtId="0" fontId="5" fillId="0" borderId="0" xfId="0" applyFont="1" applyAlignment="1">
      <alignment horizontal="left" wrapText="1"/>
    </xf>
    <xf numFmtId="0" fontId="4" fillId="0" borderId="0" xfId="0" applyFont="1" applyAlignment="1">
      <alignment horizontal="center"/>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9"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1" xfId="0" applyFont="1" applyFill="1" applyBorder="1" applyAlignment="1">
      <alignment horizontal="center" vertical="center"/>
    </xf>
    <xf numFmtId="0" fontId="2" fillId="0" borderId="0" xfId="0" applyFont="1" applyAlignment="1">
      <alignment horizontal="left" wrapText="1"/>
    </xf>
    <xf numFmtId="0" fontId="1" fillId="5" borderId="4"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9" xfId="0" applyFont="1" applyFill="1" applyBorder="1" applyAlignment="1">
      <alignment horizontal="center" vertical="center"/>
    </xf>
    <xf numFmtId="0" fontId="1" fillId="4" borderId="9" xfId="0" applyFont="1" applyFill="1" applyBorder="1" applyAlignment="1">
      <alignment horizontal="center" vertical="center"/>
    </xf>
    <xf numFmtId="0" fontId="2" fillId="0" borderId="0" xfId="0" applyFont="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CC9900"/>
      <color rgb="FFCC99FF"/>
      <color rgb="FFFFE1F0"/>
      <color rgb="FFFFFF00"/>
      <color rgb="FFFBFBFB"/>
      <color rgb="FFF3F3F3"/>
      <color rgb="FFFFFFFF"/>
      <color rgb="FFF7F7F7"/>
      <color rgb="FFFFC1C1"/>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57150</xdr:colOff>
      <xdr:row>3</xdr:row>
      <xdr:rowOff>9525</xdr:rowOff>
    </xdr:from>
    <xdr:to>
      <xdr:col>16</xdr:col>
      <xdr:colOff>590550</xdr:colOff>
      <xdr:row>5</xdr:row>
      <xdr:rowOff>161925</xdr:rowOff>
    </xdr:to>
    <xdr:sp macro="" textlink="">
      <xdr:nvSpPr>
        <xdr:cNvPr id="13" name="Right Brace 12"/>
        <xdr:cNvSpPr/>
      </xdr:nvSpPr>
      <xdr:spPr>
        <a:xfrm>
          <a:off x="13249275" y="723900"/>
          <a:ext cx="533400" cy="5334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0</xdr:colOff>
      <xdr:row>27</xdr:row>
      <xdr:rowOff>0</xdr:rowOff>
    </xdr:from>
    <xdr:to>
      <xdr:col>16</xdr:col>
      <xdr:colOff>533400</xdr:colOff>
      <xdr:row>30</xdr:row>
      <xdr:rowOff>0</xdr:rowOff>
    </xdr:to>
    <xdr:sp macro="" textlink="">
      <xdr:nvSpPr>
        <xdr:cNvPr id="15" name="Right Brace 14"/>
        <xdr:cNvSpPr/>
      </xdr:nvSpPr>
      <xdr:spPr>
        <a:xfrm>
          <a:off x="13192125" y="5857875"/>
          <a:ext cx="533400" cy="5715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19050</xdr:colOff>
      <xdr:row>15</xdr:row>
      <xdr:rowOff>19050</xdr:rowOff>
    </xdr:from>
    <xdr:to>
      <xdr:col>16</xdr:col>
      <xdr:colOff>552450</xdr:colOff>
      <xdr:row>18</xdr:row>
      <xdr:rowOff>0</xdr:rowOff>
    </xdr:to>
    <xdr:sp macro="" textlink="">
      <xdr:nvSpPr>
        <xdr:cNvPr id="16" name="Right Brace 15"/>
        <xdr:cNvSpPr/>
      </xdr:nvSpPr>
      <xdr:spPr>
        <a:xfrm>
          <a:off x="13211175" y="3019425"/>
          <a:ext cx="533400" cy="5715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57150</xdr:colOff>
      <xdr:row>9</xdr:row>
      <xdr:rowOff>28575</xdr:rowOff>
    </xdr:from>
    <xdr:to>
      <xdr:col>16</xdr:col>
      <xdr:colOff>590550</xdr:colOff>
      <xdr:row>11</xdr:row>
      <xdr:rowOff>171450</xdr:rowOff>
    </xdr:to>
    <xdr:sp macro="" textlink="">
      <xdr:nvSpPr>
        <xdr:cNvPr id="17" name="Right Brace 16"/>
        <xdr:cNvSpPr/>
      </xdr:nvSpPr>
      <xdr:spPr>
        <a:xfrm>
          <a:off x="13249275" y="1314450"/>
          <a:ext cx="533400" cy="523875"/>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9525</xdr:colOff>
      <xdr:row>21</xdr:row>
      <xdr:rowOff>9525</xdr:rowOff>
    </xdr:from>
    <xdr:to>
      <xdr:col>16</xdr:col>
      <xdr:colOff>542925</xdr:colOff>
      <xdr:row>23</xdr:row>
      <xdr:rowOff>161925</xdr:rowOff>
    </xdr:to>
    <xdr:sp macro="" textlink="">
      <xdr:nvSpPr>
        <xdr:cNvPr id="18" name="Right Brace 17"/>
        <xdr:cNvSpPr/>
      </xdr:nvSpPr>
      <xdr:spPr>
        <a:xfrm>
          <a:off x="13201650" y="4724400"/>
          <a:ext cx="533400" cy="5334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9525</xdr:colOff>
      <xdr:row>23</xdr:row>
      <xdr:rowOff>161925</xdr:rowOff>
    </xdr:from>
    <xdr:to>
      <xdr:col>16</xdr:col>
      <xdr:colOff>542925</xdr:colOff>
      <xdr:row>26</xdr:row>
      <xdr:rowOff>161925</xdr:rowOff>
    </xdr:to>
    <xdr:sp macro="" textlink="">
      <xdr:nvSpPr>
        <xdr:cNvPr id="19" name="Right Brace 18"/>
        <xdr:cNvSpPr/>
      </xdr:nvSpPr>
      <xdr:spPr>
        <a:xfrm>
          <a:off x="13201650" y="5257800"/>
          <a:ext cx="533400" cy="5715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9525</xdr:colOff>
      <xdr:row>18</xdr:row>
      <xdr:rowOff>9525</xdr:rowOff>
    </xdr:from>
    <xdr:to>
      <xdr:col>16</xdr:col>
      <xdr:colOff>542925</xdr:colOff>
      <xdr:row>20</xdr:row>
      <xdr:rowOff>161925</xdr:rowOff>
    </xdr:to>
    <xdr:sp macro="" textlink="">
      <xdr:nvSpPr>
        <xdr:cNvPr id="8" name="Right Brace 7"/>
        <xdr:cNvSpPr/>
      </xdr:nvSpPr>
      <xdr:spPr>
        <a:xfrm>
          <a:off x="13354050" y="3009900"/>
          <a:ext cx="533400" cy="5334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19050</xdr:colOff>
      <xdr:row>12</xdr:row>
      <xdr:rowOff>19050</xdr:rowOff>
    </xdr:from>
    <xdr:to>
      <xdr:col>16</xdr:col>
      <xdr:colOff>552450</xdr:colOff>
      <xdr:row>15</xdr:row>
      <xdr:rowOff>0</xdr:rowOff>
    </xdr:to>
    <xdr:sp macro="" textlink="">
      <xdr:nvSpPr>
        <xdr:cNvPr id="9" name="Right Brace 8"/>
        <xdr:cNvSpPr/>
      </xdr:nvSpPr>
      <xdr:spPr>
        <a:xfrm>
          <a:off x="13363575" y="2447925"/>
          <a:ext cx="533400" cy="55245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57150</xdr:colOff>
      <xdr:row>6</xdr:row>
      <xdr:rowOff>28575</xdr:rowOff>
    </xdr:from>
    <xdr:to>
      <xdr:col>16</xdr:col>
      <xdr:colOff>590550</xdr:colOff>
      <xdr:row>8</xdr:row>
      <xdr:rowOff>171450</xdr:rowOff>
    </xdr:to>
    <xdr:sp macro="" textlink="">
      <xdr:nvSpPr>
        <xdr:cNvPr id="10" name="Right Brace 9"/>
        <xdr:cNvSpPr/>
      </xdr:nvSpPr>
      <xdr:spPr>
        <a:xfrm>
          <a:off x="13401675" y="1885950"/>
          <a:ext cx="533400" cy="523875"/>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3</xdr:row>
      <xdr:rowOff>9525</xdr:rowOff>
    </xdr:from>
    <xdr:to>
      <xdr:col>16</xdr:col>
      <xdr:colOff>590550</xdr:colOff>
      <xdr:row>5</xdr:row>
      <xdr:rowOff>161925</xdr:rowOff>
    </xdr:to>
    <xdr:sp macro="" textlink="">
      <xdr:nvSpPr>
        <xdr:cNvPr id="12" name="Right Brace 11"/>
        <xdr:cNvSpPr/>
      </xdr:nvSpPr>
      <xdr:spPr>
        <a:xfrm>
          <a:off x="13182600" y="723900"/>
          <a:ext cx="533400" cy="5334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0</xdr:colOff>
      <xdr:row>27</xdr:row>
      <xdr:rowOff>0</xdr:rowOff>
    </xdr:from>
    <xdr:to>
      <xdr:col>16</xdr:col>
      <xdr:colOff>533400</xdr:colOff>
      <xdr:row>30</xdr:row>
      <xdr:rowOff>0</xdr:rowOff>
    </xdr:to>
    <xdr:sp macro="" textlink="">
      <xdr:nvSpPr>
        <xdr:cNvPr id="13" name="Right Brace 12"/>
        <xdr:cNvSpPr/>
      </xdr:nvSpPr>
      <xdr:spPr>
        <a:xfrm>
          <a:off x="13125450" y="5857875"/>
          <a:ext cx="533400" cy="5715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19050</xdr:colOff>
      <xdr:row>15</xdr:row>
      <xdr:rowOff>19050</xdr:rowOff>
    </xdr:from>
    <xdr:to>
      <xdr:col>16</xdr:col>
      <xdr:colOff>552450</xdr:colOff>
      <xdr:row>18</xdr:row>
      <xdr:rowOff>19050</xdr:rowOff>
    </xdr:to>
    <xdr:sp macro="" textlink="">
      <xdr:nvSpPr>
        <xdr:cNvPr id="14" name="Right Brace 13"/>
        <xdr:cNvSpPr/>
      </xdr:nvSpPr>
      <xdr:spPr>
        <a:xfrm>
          <a:off x="13144500" y="3019425"/>
          <a:ext cx="533400" cy="5715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57150</xdr:colOff>
      <xdr:row>6</xdr:row>
      <xdr:rowOff>28575</xdr:rowOff>
    </xdr:from>
    <xdr:to>
      <xdr:col>16</xdr:col>
      <xdr:colOff>590550</xdr:colOff>
      <xdr:row>8</xdr:row>
      <xdr:rowOff>171450</xdr:rowOff>
    </xdr:to>
    <xdr:sp macro="" textlink="">
      <xdr:nvSpPr>
        <xdr:cNvPr id="15" name="Right Brace 14"/>
        <xdr:cNvSpPr/>
      </xdr:nvSpPr>
      <xdr:spPr>
        <a:xfrm>
          <a:off x="13182600" y="1314450"/>
          <a:ext cx="533400" cy="523875"/>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9525</xdr:colOff>
      <xdr:row>21</xdr:row>
      <xdr:rowOff>9525</xdr:rowOff>
    </xdr:from>
    <xdr:to>
      <xdr:col>16</xdr:col>
      <xdr:colOff>542925</xdr:colOff>
      <xdr:row>23</xdr:row>
      <xdr:rowOff>161925</xdr:rowOff>
    </xdr:to>
    <xdr:sp macro="" textlink="">
      <xdr:nvSpPr>
        <xdr:cNvPr id="16" name="Right Brace 15"/>
        <xdr:cNvSpPr/>
      </xdr:nvSpPr>
      <xdr:spPr>
        <a:xfrm>
          <a:off x="13134975" y="4724400"/>
          <a:ext cx="533400" cy="5334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9525</xdr:colOff>
      <xdr:row>23</xdr:row>
      <xdr:rowOff>161925</xdr:rowOff>
    </xdr:from>
    <xdr:to>
      <xdr:col>16</xdr:col>
      <xdr:colOff>542925</xdr:colOff>
      <xdr:row>26</xdr:row>
      <xdr:rowOff>161925</xdr:rowOff>
    </xdr:to>
    <xdr:sp macro="" textlink="">
      <xdr:nvSpPr>
        <xdr:cNvPr id="17" name="Right Brace 16"/>
        <xdr:cNvSpPr/>
      </xdr:nvSpPr>
      <xdr:spPr>
        <a:xfrm>
          <a:off x="13134975" y="5257800"/>
          <a:ext cx="533400" cy="5715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28575</xdr:colOff>
      <xdr:row>18</xdr:row>
      <xdr:rowOff>38100</xdr:rowOff>
    </xdr:from>
    <xdr:to>
      <xdr:col>16</xdr:col>
      <xdr:colOff>561975</xdr:colOff>
      <xdr:row>21</xdr:row>
      <xdr:rowOff>0</xdr:rowOff>
    </xdr:to>
    <xdr:sp macro="" textlink="">
      <xdr:nvSpPr>
        <xdr:cNvPr id="18" name="Right Brace 17"/>
        <xdr:cNvSpPr/>
      </xdr:nvSpPr>
      <xdr:spPr>
        <a:xfrm>
          <a:off x="13154025" y="3609975"/>
          <a:ext cx="533400" cy="5334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19050</xdr:colOff>
      <xdr:row>12</xdr:row>
      <xdr:rowOff>19050</xdr:rowOff>
    </xdr:from>
    <xdr:to>
      <xdr:col>16</xdr:col>
      <xdr:colOff>552450</xdr:colOff>
      <xdr:row>14</xdr:row>
      <xdr:rowOff>171450</xdr:rowOff>
    </xdr:to>
    <xdr:sp macro="" textlink="">
      <xdr:nvSpPr>
        <xdr:cNvPr id="20" name="Right Brace 19"/>
        <xdr:cNvSpPr/>
      </xdr:nvSpPr>
      <xdr:spPr>
        <a:xfrm>
          <a:off x="13144500" y="2447925"/>
          <a:ext cx="533400" cy="5334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twoCellAnchor>
    <xdr:from>
      <xdr:col>16</xdr:col>
      <xdr:colOff>38100</xdr:colOff>
      <xdr:row>9</xdr:row>
      <xdr:rowOff>19050</xdr:rowOff>
    </xdr:from>
    <xdr:to>
      <xdr:col>16</xdr:col>
      <xdr:colOff>571500</xdr:colOff>
      <xdr:row>11</xdr:row>
      <xdr:rowOff>171450</xdr:rowOff>
    </xdr:to>
    <xdr:sp macro="" textlink="">
      <xdr:nvSpPr>
        <xdr:cNvPr id="21" name="Right Brace 20"/>
        <xdr:cNvSpPr/>
      </xdr:nvSpPr>
      <xdr:spPr>
        <a:xfrm>
          <a:off x="13163550" y="1876425"/>
          <a:ext cx="533400" cy="533400"/>
        </a:xfrm>
        <a:prstGeom prst="rightBrace">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b="1">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tabSelected="1" topLeftCell="A13" zoomScale="110" zoomScaleNormal="110" workbookViewId="0">
      <selection activeCell="A34" sqref="A34:Q34"/>
    </sheetView>
  </sheetViews>
  <sheetFormatPr defaultRowHeight="15" x14ac:dyDescent="0.25"/>
  <cols>
    <col min="1" max="1" width="13.5703125" customWidth="1"/>
    <col min="3" max="3" width="12.140625" customWidth="1"/>
    <col min="4" max="16" width="12.7109375" customWidth="1"/>
    <col min="17" max="17" width="11" customWidth="1"/>
    <col min="18" max="18" width="29.7109375" customWidth="1"/>
  </cols>
  <sheetData>
    <row r="1" spans="1:18" ht="26.25" x14ac:dyDescent="0.4">
      <c r="A1" s="72" t="s">
        <v>29</v>
      </c>
      <c r="B1" s="72"/>
      <c r="C1" s="72"/>
      <c r="D1" s="72"/>
      <c r="E1" s="72"/>
      <c r="F1" s="72"/>
      <c r="G1" s="72"/>
      <c r="H1" s="72"/>
      <c r="I1" s="72"/>
      <c r="J1" s="72"/>
      <c r="K1" s="72"/>
      <c r="L1" s="72"/>
      <c r="M1" s="72"/>
      <c r="N1" s="72"/>
      <c r="O1" s="72"/>
      <c r="P1" s="72"/>
      <c r="Q1" s="72"/>
      <c r="R1" s="72"/>
    </row>
    <row r="3" spans="1:18" ht="15.75" thickBot="1" x14ac:dyDescent="0.3">
      <c r="A3" s="49" t="s">
        <v>42</v>
      </c>
      <c r="B3" s="49" t="s">
        <v>43</v>
      </c>
      <c r="C3" s="49" t="s">
        <v>20</v>
      </c>
      <c r="D3" s="49" t="s">
        <v>5</v>
      </c>
      <c r="E3" s="49" t="s">
        <v>6</v>
      </c>
      <c r="F3" s="49" t="s">
        <v>7</v>
      </c>
      <c r="G3" s="49" t="s">
        <v>8</v>
      </c>
      <c r="H3" s="49" t="s">
        <v>9</v>
      </c>
      <c r="I3" s="49" t="s">
        <v>10</v>
      </c>
      <c r="J3" s="49" t="s">
        <v>39</v>
      </c>
      <c r="K3" s="49" t="s">
        <v>38</v>
      </c>
      <c r="L3" s="49" t="s">
        <v>37</v>
      </c>
      <c r="M3" s="49" t="s">
        <v>36</v>
      </c>
      <c r="N3" s="49" t="s">
        <v>35</v>
      </c>
      <c r="O3" s="49" t="s">
        <v>34</v>
      </c>
      <c r="P3" s="49" t="s">
        <v>33</v>
      </c>
      <c r="Q3" s="2"/>
    </row>
    <row r="4" spans="1:18" x14ac:dyDescent="0.25">
      <c r="A4" s="65" t="s">
        <v>32</v>
      </c>
      <c r="B4" s="76" t="s">
        <v>4</v>
      </c>
      <c r="C4" s="50" t="s">
        <v>12</v>
      </c>
      <c r="D4" s="51">
        <f>D7+9*250</f>
        <v>56015</v>
      </c>
      <c r="E4" s="51">
        <f t="shared" ref="E4:P4" si="0">E7+9*250</f>
        <v>57438</v>
      </c>
      <c r="F4" s="51">
        <f t="shared" si="0"/>
        <v>58860</v>
      </c>
      <c r="G4" s="51">
        <f t="shared" si="0"/>
        <v>60282</v>
      </c>
      <c r="H4" s="51">
        <f t="shared" si="0"/>
        <v>61705</v>
      </c>
      <c r="I4" s="51">
        <f t="shared" si="0"/>
        <v>63127</v>
      </c>
      <c r="J4" s="51">
        <f t="shared" si="0"/>
        <v>64550</v>
      </c>
      <c r="K4" s="51">
        <f t="shared" si="0"/>
        <v>65972</v>
      </c>
      <c r="L4" s="51">
        <f t="shared" si="0"/>
        <v>67394</v>
      </c>
      <c r="M4" s="51">
        <f t="shared" si="0"/>
        <v>71662</v>
      </c>
      <c r="N4" s="51">
        <f t="shared" si="0"/>
        <v>75929</v>
      </c>
      <c r="O4" s="51">
        <f t="shared" si="0"/>
        <v>80196</v>
      </c>
      <c r="P4" s="52">
        <f t="shared" si="0"/>
        <v>81618</v>
      </c>
      <c r="Q4" s="1"/>
      <c r="R4" s="71" t="s">
        <v>40</v>
      </c>
    </row>
    <row r="5" spans="1:18" x14ac:dyDescent="0.25">
      <c r="A5" s="66"/>
      <c r="B5" s="77"/>
      <c r="C5" s="8" t="s">
        <v>11</v>
      </c>
      <c r="D5" s="17">
        <f>D8+3*250</f>
        <v>17351</v>
      </c>
      <c r="E5" s="17">
        <f t="shared" ref="E5:P5" si="1">E8+3*250</f>
        <v>17792</v>
      </c>
      <c r="F5" s="17">
        <f t="shared" si="1"/>
        <v>18233</v>
      </c>
      <c r="G5" s="17">
        <f t="shared" si="1"/>
        <v>18675</v>
      </c>
      <c r="H5" s="17">
        <f t="shared" si="1"/>
        <v>19116</v>
      </c>
      <c r="I5" s="17">
        <f t="shared" si="1"/>
        <v>19558</v>
      </c>
      <c r="J5" s="17">
        <f t="shared" si="1"/>
        <v>19998</v>
      </c>
      <c r="K5" s="17">
        <f t="shared" si="1"/>
        <v>20440</v>
      </c>
      <c r="L5" s="17">
        <f t="shared" si="1"/>
        <v>20882</v>
      </c>
      <c r="M5" s="17">
        <f t="shared" si="1"/>
        <v>22206</v>
      </c>
      <c r="N5" s="17">
        <f t="shared" si="1"/>
        <v>23531</v>
      </c>
      <c r="O5" s="17">
        <f t="shared" si="1"/>
        <v>24854</v>
      </c>
      <c r="P5" s="53">
        <f t="shared" si="1"/>
        <v>25296</v>
      </c>
      <c r="Q5" s="1"/>
      <c r="R5" s="71"/>
    </row>
    <row r="6" spans="1:18" ht="15.75" thickBot="1" x14ac:dyDescent="0.3">
      <c r="A6" s="67"/>
      <c r="B6" s="78"/>
      <c r="C6" s="54" t="s">
        <v>13</v>
      </c>
      <c r="D6" s="55">
        <f>SUM(D4:D5)</f>
        <v>73366</v>
      </c>
      <c r="E6" s="55">
        <f t="shared" ref="E6:P6" si="2">SUM(E4:E5)</f>
        <v>75230</v>
      </c>
      <c r="F6" s="55">
        <f t="shared" si="2"/>
        <v>77093</v>
      </c>
      <c r="G6" s="55">
        <f t="shared" si="2"/>
        <v>78957</v>
      </c>
      <c r="H6" s="55">
        <f t="shared" si="2"/>
        <v>80821</v>
      </c>
      <c r="I6" s="55">
        <f t="shared" si="2"/>
        <v>82685</v>
      </c>
      <c r="J6" s="55">
        <f t="shared" si="2"/>
        <v>84548</v>
      </c>
      <c r="K6" s="55">
        <f t="shared" si="2"/>
        <v>86412</v>
      </c>
      <c r="L6" s="55">
        <f t="shared" si="2"/>
        <v>88276</v>
      </c>
      <c r="M6" s="55">
        <f t="shared" si="2"/>
        <v>93868</v>
      </c>
      <c r="N6" s="55">
        <f t="shared" si="2"/>
        <v>99460</v>
      </c>
      <c r="O6" s="55">
        <f t="shared" si="2"/>
        <v>105050</v>
      </c>
      <c r="P6" s="56">
        <f t="shared" si="2"/>
        <v>106914</v>
      </c>
      <c r="Q6" s="1"/>
      <c r="R6" s="71"/>
    </row>
    <row r="7" spans="1:18" x14ac:dyDescent="0.25">
      <c r="A7" s="73" t="s">
        <v>26</v>
      </c>
      <c r="B7" s="68" t="s">
        <v>0</v>
      </c>
      <c r="C7" s="42" t="s">
        <v>12</v>
      </c>
      <c r="D7" s="43">
        <v>53765</v>
      </c>
      <c r="E7" s="43">
        <v>55188</v>
      </c>
      <c r="F7" s="43">
        <v>56610</v>
      </c>
      <c r="G7" s="43">
        <v>58032</v>
      </c>
      <c r="H7" s="43">
        <v>59455</v>
      </c>
      <c r="I7" s="43">
        <v>60877</v>
      </c>
      <c r="J7" s="43">
        <v>62300</v>
      </c>
      <c r="K7" s="43">
        <v>63722</v>
      </c>
      <c r="L7" s="43">
        <v>65144</v>
      </c>
      <c r="M7" s="43">
        <v>69412</v>
      </c>
      <c r="N7" s="43">
        <v>73679</v>
      </c>
      <c r="O7" s="43">
        <v>77946</v>
      </c>
      <c r="P7" s="44">
        <v>79368</v>
      </c>
      <c r="Q7" s="1"/>
    </row>
    <row r="8" spans="1:18" x14ac:dyDescent="0.25">
      <c r="A8" s="74"/>
      <c r="B8" s="69"/>
      <c r="C8" s="9" t="s">
        <v>11</v>
      </c>
      <c r="D8" s="18">
        <v>16601</v>
      </c>
      <c r="E8" s="18">
        <v>17042</v>
      </c>
      <c r="F8" s="18">
        <v>17483</v>
      </c>
      <c r="G8" s="18">
        <v>17925</v>
      </c>
      <c r="H8" s="18">
        <v>18366</v>
      </c>
      <c r="I8" s="18">
        <v>18808</v>
      </c>
      <c r="J8" s="18">
        <v>19248</v>
      </c>
      <c r="K8" s="18">
        <v>19690</v>
      </c>
      <c r="L8" s="18">
        <v>20132</v>
      </c>
      <c r="M8" s="18">
        <v>21456</v>
      </c>
      <c r="N8" s="18">
        <v>22781</v>
      </c>
      <c r="O8" s="18">
        <v>24104</v>
      </c>
      <c r="P8" s="45">
        <v>24546</v>
      </c>
      <c r="Q8" s="1"/>
      <c r="R8" t="s">
        <v>17</v>
      </c>
    </row>
    <row r="9" spans="1:18" ht="15.75" thickBot="1" x14ac:dyDescent="0.3">
      <c r="A9" s="75"/>
      <c r="B9" s="70"/>
      <c r="C9" s="46" t="s">
        <v>13</v>
      </c>
      <c r="D9" s="47">
        <f t="shared" ref="D9:P9" si="3">SUM(D7:D8)</f>
        <v>70366</v>
      </c>
      <c r="E9" s="47">
        <f t="shared" si="3"/>
        <v>72230</v>
      </c>
      <c r="F9" s="47">
        <f t="shared" si="3"/>
        <v>74093</v>
      </c>
      <c r="G9" s="47">
        <f t="shared" si="3"/>
        <v>75957</v>
      </c>
      <c r="H9" s="47">
        <f t="shared" si="3"/>
        <v>77821</v>
      </c>
      <c r="I9" s="47">
        <f t="shared" si="3"/>
        <v>79685</v>
      </c>
      <c r="J9" s="47">
        <f t="shared" si="3"/>
        <v>81548</v>
      </c>
      <c r="K9" s="47">
        <f t="shared" si="3"/>
        <v>83412</v>
      </c>
      <c r="L9" s="47">
        <f t="shared" si="3"/>
        <v>85276</v>
      </c>
      <c r="M9" s="47">
        <f t="shared" si="3"/>
        <v>90868</v>
      </c>
      <c r="N9" s="47">
        <f t="shared" si="3"/>
        <v>96460</v>
      </c>
      <c r="O9" s="47">
        <f t="shared" si="3"/>
        <v>102050</v>
      </c>
      <c r="P9" s="48">
        <f t="shared" si="3"/>
        <v>103914</v>
      </c>
      <c r="Q9" s="1"/>
    </row>
    <row r="10" spans="1:18" ht="15" customHeight="1" x14ac:dyDescent="0.25">
      <c r="A10" s="65" t="s">
        <v>25</v>
      </c>
      <c r="B10" s="79" t="s">
        <v>1</v>
      </c>
      <c r="C10" s="35" t="s">
        <v>12</v>
      </c>
      <c r="D10" s="36">
        <f>D13*1.05</f>
        <v>50821.05</v>
      </c>
      <c r="E10" s="36">
        <f t="shared" ref="E10:P10" si="4">E13*1.05</f>
        <v>52315.200000000004</v>
      </c>
      <c r="F10" s="36">
        <f t="shared" si="4"/>
        <v>53808.3</v>
      </c>
      <c r="G10" s="36">
        <f t="shared" si="4"/>
        <v>55301.4</v>
      </c>
      <c r="H10" s="36">
        <f t="shared" si="4"/>
        <v>56795.55</v>
      </c>
      <c r="I10" s="36">
        <f t="shared" si="4"/>
        <v>58288.65</v>
      </c>
      <c r="J10" s="36">
        <f t="shared" si="4"/>
        <v>59781.75</v>
      </c>
      <c r="K10" s="36">
        <f t="shared" si="4"/>
        <v>61274.850000000006</v>
      </c>
      <c r="L10" s="36">
        <f t="shared" si="4"/>
        <v>62769</v>
      </c>
      <c r="M10" s="36">
        <f t="shared" si="4"/>
        <v>66651.900000000009</v>
      </c>
      <c r="N10" s="36">
        <f t="shared" si="4"/>
        <v>70534.8</v>
      </c>
      <c r="O10" s="36">
        <f t="shared" si="4"/>
        <v>74418.75</v>
      </c>
      <c r="P10" s="37">
        <f t="shared" si="4"/>
        <v>75911.850000000006</v>
      </c>
      <c r="Q10" s="1"/>
    </row>
    <row r="11" spans="1:18" x14ac:dyDescent="0.25">
      <c r="A11" s="66"/>
      <c r="B11" s="80"/>
      <c r="C11" s="15" t="s">
        <v>11</v>
      </c>
      <c r="D11" s="16">
        <f>D14*1.05</f>
        <v>15688.050000000001</v>
      </c>
      <c r="E11" s="16">
        <f t="shared" ref="E11:P11" si="5">E14*1.05</f>
        <v>16151.1</v>
      </c>
      <c r="F11" s="16">
        <f t="shared" si="5"/>
        <v>16615.2</v>
      </c>
      <c r="G11" s="16">
        <f t="shared" si="5"/>
        <v>17078.25</v>
      </c>
      <c r="H11" s="16">
        <f t="shared" si="5"/>
        <v>17541.3</v>
      </c>
      <c r="I11" s="16">
        <f t="shared" si="5"/>
        <v>18004.350000000002</v>
      </c>
      <c r="J11" s="16">
        <f t="shared" si="5"/>
        <v>18468.45</v>
      </c>
      <c r="K11" s="16">
        <f t="shared" si="5"/>
        <v>18933.600000000002</v>
      </c>
      <c r="L11" s="16">
        <f t="shared" si="5"/>
        <v>19396.650000000001</v>
      </c>
      <c r="M11" s="16">
        <f t="shared" si="5"/>
        <v>20601</v>
      </c>
      <c r="N11" s="16">
        <f t="shared" si="5"/>
        <v>21805.350000000002</v>
      </c>
      <c r="O11" s="16">
        <f t="shared" si="5"/>
        <v>23011.8</v>
      </c>
      <c r="P11" s="38">
        <f t="shared" si="5"/>
        <v>23474.850000000002</v>
      </c>
      <c r="Q11" s="1"/>
      <c r="R11" s="71" t="s">
        <v>31</v>
      </c>
    </row>
    <row r="12" spans="1:18" x14ac:dyDescent="0.25">
      <c r="A12" s="66"/>
      <c r="B12" s="80"/>
      <c r="C12" s="15" t="s">
        <v>13</v>
      </c>
      <c r="D12" s="16">
        <f t="shared" ref="D12:P12" si="6">SUM(D10:D11)</f>
        <v>66509.100000000006</v>
      </c>
      <c r="E12" s="16">
        <f t="shared" si="6"/>
        <v>68466.3</v>
      </c>
      <c r="F12" s="16">
        <f t="shared" si="6"/>
        <v>70423.5</v>
      </c>
      <c r="G12" s="16">
        <f t="shared" si="6"/>
        <v>72379.649999999994</v>
      </c>
      <c r="H12" s="16">
        <f t="shared" si="6"/>
        <v>74336.850000000006</v>
      </c>
      <c r="I12" s="16">
        <f t="shared" si="6"/>
        <v>76293</v>
      </c>
      <c r="J12" s="16">
        <f t="shared" si="6"/>
        <v>78250.2</v>
      </c>
      <c r="K12" s="16">
        <f t="shared" si="6"/>
        <v>80208.450000000012</v>
      </c>
      <c r="L12" s="16">
        <f t="shared" si="6"/>
        <v>82165.649999999994</v>
      </c>
      <c r="M12" s="16">
        <f t="shared" si="6"/>
        <v>87252.900000000009</v>
      </c>
      <c r="N12" s="16">
        <f t="shared" si="6"/>
        <v>92340.150000000009</v>
      </c>
      <c r="O12" s="16">
        <f t="shared" si="6"/>
        <v>97430.55</v>
      </c>
      <c r="P12" s="38">
        <f t="shared" si="6"/>
        <v>99386.700000000012</v>
      </c>
      <c r="Q12" s="1"/>
      <c r="R12" s="71"/>
    </row>
    <row r="13" spans="1:18" x14ac:dyDescent="0.25">
      <c r="A13" s="66"/>
      <c r="B13" s="63" t="s">
        <v>2</v>
      </c>
      <c r="C13" s="10" t="s">
        <v>12</v>
      </c>
      <c r="D13" s="14">
        <v>48401</v>
      </c>
      <c r="E13" s="14">
        <v>49824</v>
      </c>
      <c r="F13" s="14">
        <v>51246</v>
      </c>
      <c r="G13" s="14">
        <v>52668</v>
      </c>
      <c r="H13" s="14">
        <v>54091</v>
      </c>
      <c r="I13" s="14">
        <v>55513</v>
      </c>
      <c r="J13" s="14">
        <v>56935</v>
      </c>
      <c r="K13" s="14">
        <v>58357</v>
      </c>
      <c r="L13" s="14">
        <v>59780</v>
      </c>
      <c r="M13" s="14">
        <v>63478</v>
      </c>
      <c r="N13" s="14">
        <v>67176</v>
      </c>
      <c r="O13" s="14">
        <v>70875</v>
      </c>
      <c r="P13" s="22">
        <v>72297</v>
      </c>
      <c r="Q13" s="1"/>
    </row>
    <row r="14" spans="1:18" x14ac:dyDescent="0.25">
      <c r="A14" s="66"/>
      <c r="B14" s="63"/>
      <c r="C14" s="10" t="s">
        <v>11</v>
      </c>
      <c r="D14" s="14">
        <v>14941</v>
      </c>
      <c r="E14" s="14">
        <v>15382</v>
      </c>
      <c r="F14" s="14">
        <v>15824</v>
      </c>
      <c r="G14" s="14">
        <v>16265</v>
      </c>
      <c r="H14" s="14">
        <v>16706</v>
      </c>
      <c r="I14" s="14">
        <v>17147</v>
      </c>
      <c r="J14" s="14">
        <v>17589</v>
      </c>
      <c r="K14" s="14">
        <v>18032</v>
      </c>
      <c r="L14" s="14">
        <v>18473</v>
      </c>
      <c r="M14" s="14">
        <v>19620</v>
      </c>
      <c r="N14" s="14">
        <v>20767</v>
      </c>
      <c r="O14" s="14">
        <v>21916</v>
      </c>
      <c r="P14" s="22">
        <v>22357</v>
      </c>
      <c r="Q14" s="1"/>
      <c r="R14" t="s">
        <v>16</v>
      </c>
    </row>
    <row r="15" spans="1:18" ht="15.75" thickBot="1" x14ac:dyDescent="0.3">
      <c r="A15" s="67"/>
      <c r="B15" s="64"/>
      <c r="C15" s="39" t="s">
        <v>13</v>
      </c>
      <c r="D15" s="40">
        <f t="shared" ref="D15:P15" si="7">SUM(D13:D14)</f>
        <v>63342</v>
      </c>
      <c r="E15" s="40">
        <f t="shared" si="7"/>
        <v>65206</v>
      </c>
      <c r="F15" s="40">
        <f t="shared" si="7"/>
        <v>67070</v>
      </c>
      <c r="G15" s="40">
        <f t="shared" si="7"/>
        <v>68933</v>
      </c>
      <c r="H15" s="40">
        <f t="shared" si="7"/>
        <v>70797</v>
      </c>
      <c r="I15" s="40">
        <f t="shared" si="7"/>
        <v>72660</v>
      </c>
      <c r="J15" s="40">
        <f t="shared" si="7"/>
        <v>74524</v>
      </c>
      <c r="K15" s="40">
        <f t="shared" si="7"/>
        <v>76389</v>
      </c>
      <c r="L15" s="40">
        <f t="shared" si="7"/>
        <v>78253</v>
      </c>
      <c r="M15" s="40">
        <f t="shared" si="7"/>
        <v>83098</v>
      </c>
      <c r="N15" s="40">
        <f t="shared" si="7"/>
        <v>87943</v>
      </c>
      <c r="O15" s="40">
        <f t="shared" si="7"/>
        <v>92791</v>
      </c>
      <c r="P15" s="41">
        <f t="shared" si="7"/>
        <v>94654</v>
      </c>
      <c r="Q15" s="1"/>
    </row>
    <row r="16" spans="1:18" ht="15" customHeight="1" x14ac:dyDescent="0.25">
      <c r="A16" s="65" t="s">
        <v>24</v>
      </c>
      <c r="B16" s="82" t="s">
        <v>2</v>
      </c>
      <c r="C16" s="19" t="s">
        <v>12</v>
      </c>
      <c r="D16" s="20">
        <v>48401</v>
      </c>
      <c r="E16" s="20">
        <v>49824</v>
      </c>
      <c r="F16" s="20">
        <v>51246</v>
      </c>
      <c r="G16" s="20">
        <v>52668</v>
      </c>
      <c r="H16" s="20">
        <v>54091</v>
      </c>
      <c r="I16" s="20">
        <v>55513</v>
      </c>
      <c r="J16" s="20">
        <v>56935</v>
      </c>
      <c r="K16" s="20">
        <v>58357</v>
      </c>
      <c r="L16" s="20">
        <v>59780</v>
      </c>
      <c r="M16" s="20">
        <v>63478</v>
      </c>
      <c r="N16" s="20">
        <v>67176</v>
      </c>
      <c r="O16" s="20">
        <v>70875</v>
      </c>
      <c r="P16" s="21">
        <v>72297</v>
      </c>
      <c r="Q16" s="1"/>
    </row>
    <row r="17" spans="1:18" x14ac:dyDescent="0.25">
      <c r="A17" s="66"/>
      <c r="B17" s="63"/>
      <c r="C17" s="10" t="s">
        <v>11</v>
      </c>
      <c r="D17" s="14">
        <v>14941</v>
      </c>
      <c r="E17" s="14">
        <v>15382</v>
      </c>
      <c r="F17" s="14">
        <v>15824</v>
      </c>
      <c r="G17" s="14">
        <v>16265</v>
      </c>
      <c r="H17" s="14">
        <v>16706</v>
      </c>
      <c r="I17" s="14">
        <v>17147</v>
      </c>
      <c r="J17" s="14">
        <v>17589</v>
      </c>
      <c r="K17" s="14">
        <v>18032</v>
      </c>
      <c r="L17" s="14">
        <v>18473</v>
      </c>
      <c r="M17" s="14">
        <v>19620</v>
      </c>
      <c r="N17" s="14">
        <v>20767</v>
      </c>
      <c r="O17" s="14">
        <v>21916</v>
      </c>
      <c r="P17" s="22">
        <v>22357</v>
      </c>
      <c r="Q17" s="1"/>
      <c r="R17" t="s">
        <v>16</v>
      </c>
    </row>
    <row r="18" spans="1:18" x14ac:dyDescent="0.25">
      <c r="A18" s="66"/>
      <c r="B18" s="63"/>
      <c r="C18" s="10" t="s">
        <v>13</v>
      </c>
      <c r="D18" s="14">
        <f t="shared" ref="D18:P18" si="8">SUM(D16:D17)</f>
        <v>63342</v>
      </c>
      <c r="E18" s="14">
        <f t="shared" si="8"/>
        <v>65206</v>
      </c>
      <c r="F18" s="14">
        <f t="shared" si="8"/>
        <v>67070</v>
      </c>
      <c r="G18" s="14">
        <f t="shared" si="8"/>
        <v>68933</v>
      </c>
      <c r="H18" s="14">
        <f t="shared" si="8"/>
        <v>70797</v>
      </c>
      <c r="I18" s="14">
        <f t="shared" si="8"/>
        <v>72660</v>
      </c>
      <c r="J18" s="14">
        <f t="shared" si="8"/>
        <v>74524</v>
      </c>
      <c r="K18" s="14">
        <f t="shared" si="8"/>
        <v>76389</v>
      </c>
      <c r="L18" s="14">
        <f t="shared" si="8"/>
        <v>78253</v>
      </c>
      <c r="M18" s="14">
        <f t="shared" si="8"/>
        <v>83098</v>
      </c>
      <c r="N18" s="14">
        <f t="shared" si="8"/>
        <v>87943</v>
      </c>
      <c r="O18" s="14">
        <f t="shared" si="8"/>
        <v>92791</v>
      </c>
      <c r="P18" s="22">
        <f t="shared" si="8"/>
        <v>94654</v>
      </c>
      <c r="Q18" s="1"/>
    </row>
    <row r="19" spans="1:18" x14ac:dyDescent="0.25">
      <c r="A19" s="66"/>
      <c r="B19" s="84" t="s">
        <v>3</v>
      </c>
      <c r="C19" s="5" t="s">
        <v>12</v>
      </c>
      <c r="D19" s="13">
        <v>44496</v>
      </c>
      <c r="E19" s="13">
        <v>45918</v>
      </c>
      <c r="F19" s="13">
        <v>47340</v>
      </c>
      <c r="G19" s="13">
        <v>48763</v>
      </c>
      <c r="H19" s="13">
        <v>50185</v>
      </c>
      <c r="I19" s="13">
        <v>51607</v>
      </c>
      <c r="J19" s="13">
        <v>53029</v>
      </c>
      <c r="K19" s="13">
        <v>54452</v>
      </c>
      <c r="L19" s="13">
        <v>55875</v>
      </c>
      <c r="M19" s="13">
        <v>58719</v>
      </c>
      <c r="N19" s="13">
        <v>61564</v>
      </c>
      <c r="O19" s="13">
        <v>64409</v>
      </c>
      <c r="P19" s="23">
        <v>65831</v>
      </c>
      <c r="Q19" s="1"/>
    </row>
    <row r="20" spans="1:18" x14ac:dyDescent="0.25">
      <c r="A20" s="66"/>
      <c r="B20" s="84"/>
      <c r="C20" s="5" t="s">
        <v>11</v>
      </c>
      <c r="D20" s="13">
        <v>13735</v>
      </c>
      <c r="E20" s="13">
        <v>14177</v>
      </c>
      <c r="F20" s="13">
        <v>14619</v>
      </c>
      <c r="G20" s="13">
        <v>15059</v>
      </c>
      <c r="H20" s="13">
        <v>15501</v>
      </c>
      <c r="I20" s="13">
        <v>15942</v>
      </c>
      <c r="J20" s="13">
        <v>16384</v>
      </c>
      <c r="K20" s="13">
        <v>16825</v>
      </c>
      <c r="L20" s="13">
        <v>17267</v>
      </c>
      <c r="M20" s="13">
        <v>18150</v>
      </c>
      <c r="N20" s="13">
        <v>19032</v>
      </c>
      <c r="O20" s="13">
        <v>19915</v>
      </c>
      <c r="P20" s="23">
        <v>20357</v>
      </c>
      <c r="Q20" s="1"/>
      <c r="R20" t="s">
        <v>15</v>
      </c>
    </row>
    <row r="21" spans="1:18" ht="15.75" thickBot="1" x14ac:dyDescent="0.3">
      <c r="A21" s="67"/>
      <c r="B21" s="88"/>
      <c r="C21" s="24" t="s">
        <v>13</v>
      </c>
      <c r="D21" s="25">
        <f>SUM(D19:D20)</f>
        <v>58231</v>
      </c>
      <c r="E21" s="25">
        <f t="shared" ref="E21:P21" si="9">SUM(E19:E20)</f>
        <v>60095</v>
      </c>
      <c r="F21" s="25">
        <f t="shared" si="9"/>
        <v>61959</v>
      </c>
      <c r="G21" s="25">
        <f t="shared" si="9"/>
        <v>63822</v>
      </c>
      <c r="H21" s="25">
        <f t="shared" si="9"/>
        <v>65686</v>
      </c>
      <c r="I21" s="25">
        <f t="shared" si="9"/>
        <v>67549</v>
      </c>
      <c r="J21" s="25">
        <f t="shared" si="9"/>
        <v>69413</v>
      </c>
      <c r="K21" s="25">
        <f t="shared" si="9"/>
        <v>71277</v>
      </c>
      <c r="L21" s="25">
        <f t="shared" si="9"/>
        <v>73142</v>
      </c>
      <c r="M21" s="25">
        <f t="shared" si="9"/>
        <v>76869</v>
      </c>
      <c r="N21" s="25">
        <f t="shared" si="9"/>
        <v>80596</v>
      </c>
      <c r="O21" s="25">
        <f t="shared" si="9"/>
        <v>84324</v>
      </c>
      <c r="P21" s="26">
        <f t="shared" si="9"/>
        <v>86188</v>
      </c>
      <c r="Q21" s="1"/>
    </row>
    <row r="22" spans="1:18" x14ac:dyDescent="0.25">
      <c r="A22" s="73" t="s">
        <v>23</v>
      </c>
      <c r="B22" s="83" t="s">
        <v>3</v>
      </c>
      <c r="C22" s="27" t="s">
        <v>12</v>
      </c>
      <c r="D22" s="28">
        <v>44496</v>
      </c>
      <c r="E22" s="28">
        <v>45918</v>
      </c>
      <c r="F22" s="28">
        <v>47340</v>
      </c>
      <c r="G22" s="28">
        <v>48763</v>
      </c>
      <c r="H22" s="28">
        <v>50185</v>
      </c>
      <c r="I22" s="28">
        <v>51607</v>
      </c>
      <c r="J22" s="28">
        <v>53029</v>
      </c>
      <c r="K22" s="28">
        <v>54452</v>
      </c>
      <c r="L22" s="28">
        <v>55875</v>
      </c>
      <c r="M22" s="28">
        <v>58719</v>
      </c>
      <c r="N22" s="28">
        <v>61564</v>
      </c>
      <c r="O22" s="28">
        <v>64409</v>
      </c>
      <c r="P22" s="29">
        <v>65831</v>
      </c>
      <c r="Q22" s="1"/>
    </row>
    <row r="23" spans="1:18" x14ac:dyDescent="0.25">
      <c r="A23" s="74"/>
      <c r="B23" s="84"/>
      <c r="C23" s="5" t="s">
        <v>11</v>
      </c>
      <c r="D23" s="13">
        <v>13735</v>
      </c>
      <c r="E23" s="13">
        <v>14177</v>
      </c>
      <c r="F23" s="13">
        <v>14619</v>
      </c>
      <c r="G23" s="13">
        <v>15059</v>
      </c>
      <c r="H23" s="13">
        <v>15501</v>
      </c>
      <c r="I23" s="13">
        <v>15942</v>
      </c>
      <c r="J23" s="13">
        <v>16384</v>
      </c>
      <c r="K23" s="13">
        <v>16825</v>
      </c>
      <c r="L23" s="13">
        <v>17267</v>
      </c>
      <c r="M23" s="13">
        <v>18150</v>
      </c>
      <c r="N23" s="13">
        <v>19032</v>
      </c>
      <c r="O23" s="13">
        <v>19915</v>
      </c>
      <c r="P23" s="23">
        <v>20357</v>
      </c>
      <c r="Q23" s="1"/>
      <c r="R23" t="s">
        <v>15</v>
      </c>
    </row>
    <row r="24" spans="1:18" x14ac:dyDescent="0.25">
      <c r="A24" s="74"/>
      <c r="B24" s="84"/>
      <c r="C24" s="5" t="s">
        <v>13</v>
      </c>
      <c r="D24" s="13">
        <f>SUM(D22:D23)</f>
        <v>58231</v>
      </c>
      <c r="E24" s="13">
        <f t="shared" ref="E24:P24" si="10">SUM(E22:E23)</f>
        <v>60095</v>
      </c>
      <c r="F24" s="13">
        <f t="shared" si="10"/>
        <v>61959</v>
      </c>
      <c r="G24" s="13">
        <f t="shared" si="10"/>
        <v>63822</v>
      </c>
      <c r="H24" s="13">
        <f t="shared" si="10"/>
        <v>65686</v>
      </c>
      <c r="I24" s="13">
        <f t="shared" si="10"/>
        <v>67549</v>
      </c>
      <c r="J24" s="13">
        <f t="shared" si="10"/>
        <v>69413</v>
      </c>
      <c r="K24" s="13">
        <f t="shared" si="10"/>
        <v>71277</v>
      </c>
      <c r="L24" s="13">
        <f t="shared" si="10"/>
        <v>73142</v>
      </c>
      <c r="M24" s="13">
        <f t="shared" si="10"/>
        <v>76869</v>
      </c>
      <c r="N24" s="13">
        <f t="shared" si="10"/>
        <v>80596</v>
      </c>
      <c r="O24" s="13">
        <f t="shared" si="10"/>
        <v>84324</v>
      </c>
      <c r="P24" s="23">
        <f t="shared" si="10"/>
        <v>86188</v>
      </c>
      <c r="Q24" s="1"/>
    </row>
    <row r="25" spans="1:18" x14ac:dyDescent="0.25">
      <c r="A25" s="74"/>
      <c r="B25" s="85" t="s">
        <v>27</v>
      </c>
      <c r="C25" s="6" t="s">
        <v>12</v>
      </c>
      <c r="D25" s="12">
        <v>40590</v>
      </c>
      <c r="E25" s="12">
        <v>42012</v>
      </c>
      <c r="F25" s="12">
        <v>43435</v>
      </c>
      <c r="G25" s="12">
        <v>44857</v>
      </c>
      <c r="H25" s="12">
        <v>46280</v>
      </c>
      <c r="I25" s="12">
        <v>47701</v>
      </c>
      <c r="J25" s="12">
        <v>49124</v>
      </c>
      <c r="K25" s="12">
        <v>50547</v>
      </c>
      <c r="L25" s="12">
        <v>51969</v>
      </c>
      <c r="M25" s="12">
        <v>54814</v>
      </c>
      <c r="N25" s="12">
        <v>57659</v>
      </c>
      <c r="O25" s="12">
        <v>60503</v>
      </c>
      <c r="P25" s="30">
        <v>61925</v>
      </c>
      <c r="Q25" s="1"/>
    </row>
    <row r="26" spans="1:18" x14ac:dyDescent="0.25">
      <c r="A26" s="74"/>
      <c r="B26" s="85"/>
      <c r="C26" s="6" t="s">
        <v>11</v>
      </c>
      <c r="D26" s="12">
        <v>12532</v>
      </c>
      <c r="E26" s="12">
        <v>12973</v>
      </c>
      <c r="F26" s="12">
        <v>13414</v>
      </c>
      <c r="G26" s="12">
        <v>13856</v>
      </c>
      <c r="H26" s="12">
        <v>14297</v>
      </c>
      <c r="I26" s="12">
        <v>14740</v>
      </c>
      <c r="J26" s="12">
        <v>15181</v>
      </c>
      <c r="K26" s="12">
        <v>15622</v>
      </c>
      <c r="L26" s="12">
        <v>16064</v>
      </c>
      <c r="M26" s="12">
        <v>16946</v>
      </c>
      <c r="N26" s="12">
        <v>17829</v>
      </c>
      <c r="O26" s="12">
        <v>18711</v>
      </c>
      <c r="P26" s="30">
        <v>19153</v>
      </c>
      <c r="Q26" s="1"/>
      <c r="R26" t="s">
        <v>14</v>
      </c>
    </row>
    <row r="27" spans="1:18" x14ac:dyDescent="0.25">
      <c r="A27" s="74"/>
      <c r="B27" s="85"/>
      <c r="C27" s="6" t="s">
        <v>13</v>
      </c>
      <c r="D27" s="12">
        <f>SUM(D25:D26)</f>
        <v>53122</v>
      </c>
      <c r="E27" s="12">
        <f t="shared" ref="E27" si="11">SUM(E25:E26)</f>
        <v>54985</v>
      </c>
      <c r="F27" s="12">
        <f t="shared" ref="F27" si="12">SUM(F25:F26)</f>
        <v>56849</v>
      </c>
      <c r="G27" s="12">
        <f t="shared" ref="G27" si="13">SUM(G25:G26)</f>
        <v>58713</v>
      </c>
      <c r="H27" s="12">
        <f t="shared" ref="H27" si="14">SUM(H25:H26)</f>
        <v>60577</v>
      </c>
      <c r="I27" s="12">
        <f t="shared" ref="I27" si="15">SUM(I25:I26)</f>
        <v>62441</v>
      </c>
      <c r="J27" s="12">
        <f t="shared" ref="J27" si="16">SUM(J25:J26)</f>
        <v>64305</v>
      </c>
      <c r="K27" s="12">
        <f t="shared" ref="K27" si="17">SUM(K25:K26)</f>
        <v>66169</v>
      </c>
      <c r="L27" s="12">
        <f t="shared" ref="L27" si="18">SUM(L25:L26)</f>
        <v>68033</v>
      </c>
      <c r="M27" s="12">
        <f t="shared" ref="M27" si="19">SUM(M25:M26)</f>
        <v>71760</v>
      </c>
      <c r="N27" s="12">
        <f t="shared" ref="N27" si="20">SUM(N25:N26)</f>
        <v>75488</v>
      </c>
      <c r="O27" s="12">
        <f t="shared" ref="O27" si="21">SUM(O25:O26)</f>
        <v>79214</v>
      </c>
      <c r="P27" s="30">
        <f t="shared" ref="P27" si="22">SUM(P25:P26)</f>
        <v>81078</v>
      </c>
      <c r="Q27" s="1"/>
    </row>
    <row r="28" spans="1:18" x14ac:dyDescent="0.25">
      <c r="A28" s="74"/>
      <c r="B28" s="86" t="s">
        <v>28</v>
      </c>
      <c r="C28" s="7" t="s">
        <v>12</v>
      </c>
      <c r="D28" s="11">
        <v>36686</v>
      </c>
      <c r="E28" s="11">
        <v>38108</v>
      </c>
      <c r="F28" s="11">
        <v>39530</v>
      </c>
      <c r="G28" s="11">
        <v>40953</v>
      </c>
      <c r="H28" s="11">
        <v>42376</v>
      </c>
      <c r="I28" s="11">
        <v>43797</v>
      </c>
      <c r="J28" s="11">
        <v>45220</v>
      </c>
      <c r="K28" s="11">
        <v>46642</v>
      </c>
      <c r="L28" s="11">
        <v>48065</v>
      </c>
      <c r="M28" s="11">
        <v>50909</v>
      </c>
      <c r="N28" s="11">
        <v>53754</v>
      </c>
      <c r="O28" s="11">
        <v>56598</v>
      </c>
      <c r="P28" s="31">
        <v>58021</v>
      </c>
      <c r="Q28" s="1"/>
    </row>
    <row r="29" spans="1:18" x14ac:dyDescent="0.25">
      <c r="A29" s="74"/>
      <c r="B29" s="86"/>
      <c r="C29" s="7" t="s">
        <v>11</v>
      </c>
      <c r="D29" s="11">
        <v>11327</v>
      </c>
      <c r="E29" s="11">
        <v>11769</v>
      </c>
      <c r="F29" s="11">
        <v>12210</v>
      </c>
      <c r="G29" s="11">
        <v>12652</v>
      </c>
      <c r="H29" s="11">
        <v>13093</v>
      </c>
      <c r="I29" s="11">
        <v>13535</v>
      </c>
      <c r="J29" s="11">
        <v>13976</v>
      </c>
      <c r="K29" s="11">
        <v>14418</v>
      </c>
      <c r="L29" s="11">
        <v>14859</v>
      </c>
      <c r="M29" s="11">
        <v>15742</v>
      </c>
      <c r="N29" s="11">
        <v>16624</v>
      </c>
      <c r="O29" s="11">
        <v>17507</v>
      </c>
      <c r="P29" s="31">
        <v>17950</v>
      </c>
      <c r="Q29" s="1"/>
      <c r="R29" t="s">
        <v>19</v>
      </c>
    </row>
    <row r="30" spans="1:18" ht="15.75" thickBot="1" x14ac:dyDescent="0.3">
      <c r="A30" s="75"/>
      <c r="B30" s="87"/>
      <c r="C30" s="32" t="s">
        <v>13</v>
      </c>
      <c r="D30" s="33">
        <f>SUM(D28:D29)</f>
        <v>48013</v>
      </c>
      <c r="E30" s="33">
        <f t="shared" ref="E30:P30" si="23">SUM(E28:E29)</f>
        <v>49877</v>
      </c>
      <c r="F30" s="33">
        <f t="shared" si="23"/>
        <v>51740</v>
      </c>
      <c r="G30" s="33">
        <f t="shared" si="23"/>
        <v>53605</v>
      </c>
      <c r="H30" s="33">
        <f t="shared" si="23"/>
        <v>55469</v>
      </c>
      <c r="I30" s="33">
        <f t="shared" si="23"/>
        <v>57332</v>
      </c>
      <c r="J30" s="33">
        <f t="shared" si="23"/>
        <v>59196</v>
      </c>
      <c r="K30" s="33">
        <f t="shared" si="23"/>
        <v>61060</v>
      </c>
      <c r="L30" s="33">
        <f t="shared" si="23"/>
        <v>62924</v>
      </c>
      <c r="M30" s="33">
        <f t="shared" si="23"/>
        <v>66651</v>
      </c>
      <c r="N30" s="33">
        <f t="shared" si="23"/>
        <v>70378</v>
      </c>
      <c r="O30" s="33">
        <f t="shared" si="23"/>
        <v>74105</v>
      </c>
      <c r="P30" s="34">
        <f t="shared" si="23"/>
        <v>75971</v>
      </c>
      <c r="Q30" s="1"/>
    </row>
    <row r="33" spans="1:17" ht="23.25" customHeight="1" x14ac:dyDescent="0.35">
      <c r="A33" s="4" t="s">
        <v>18</v>
      </c>
    </row>
    <row r="34" spans="1:17" ht="100.5" customHeight="1" x14ac:dyDescent="0.3">
      <c r="A34" s="81" t="s">
        <v>44</v>
      </c>
      <c r="B34" s="81"/>
      <c r="C34" s="81"/>
      <c r="D34" s="81"/>
      <c r="E34" s="81"/>
      <c r="F34" s="81"/>
      <c r="G34" s="81"/>
      <c r="H34" s="81"/>
      <c r="I34" s="81"/>
      <c r="J34" s="81"/>
      <c r="K34" s="81"/>
      <c r="L34" s="81"/>
      <c r="M34" s="81"/>
      <c r="N34" s="81"/>
      <c r="O34" s="81"/>
      <c r="P34" s="81"/>
      <c r="Q34" s="81"/>
    </row>
    <row r="35" spans="1:17" ht="12.75" customHeight="1" x14ac:dyDescent="0.3">
      <c r="A35" s="3"/>
    </row>
    <row r="36" spans="1:17" ht="18.75" x14ac:dyDescent="0.3">
      <c r="A36" s="3"/>
    </row>
  </sheetData>
  <mergeCells count="18">
    <mergeCell ref="A34:Q34"/>
    <mergeCell ref="B16:B18"/>
    <mergeCell ref="A22:A30"/>
    <mergeCell ref="B22:B24"/>
    <mergeCell ref="B25:B27"/>
    <mergeCell ref="B28:B30"/>
    <mergeCell ref="B19:B21"/>
    <mergeCell ref="A16:A21"/>
    <mergeCell ref="A1:R1"/>
    <mergeCell ref="A7:A9"/>
    <mergeCell ref="B4:B6"/>
    <mergeCell ref="R4:R6"/>
    <mergeCell ref="B10:B12"/>
    <mergeCell ref="B13:B15"/>
    <mergeCell ref="A10:A15"/>
    <mergeCell ref="B7:B9"/>
    <mergeCell ref="A4:A6"/>
    <mergeCell ref="R11:R12"/>
  </mergeCells>
  <pageMargins left="0.25" right="0.25" top="0.75" bottom="0.75" header="0.3" footer="0.3"/>
  <pageSetup scale="5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10" workbookViewId="0">
      <selection activeCell="D10" sqref="D10"/>
    </sheetView>
  </sheetViews>
  <sheetFormatPr defaultRowHeight="15" x14ac:dyDescent="0.25"/>
  <cols>
    <col min="1" max="1" width="16.42578125" customWidth="1"/>
    <col min="3" max="3" width="13.28515625" customWidth="1"/>
    <col min="4" max="16" width="12.7109375" customWidth="1"/>
    <col min="17" max="17" width="11" customWidth="1"/>
    <col min="18" max="18" width="27.42578125" customWidth="1"/>
  </cols>
  <sheetData>
    <row r="1" spans="1:18" ht="26.25" x14ac:dyDescent="0.4">
      <c r="A1" s="72" t="s">
        <v>30</v>
      </c>
      <c r="B1" s="72"/>
      <c r="C1" s="72"/>
      <c r="D1" s="72"/>
      <c r="E1" s="72"/>
      <c r="F1" s="72"/>
      <c r="G1" s="72"/>
      <c r="H1" s="72"/>
      <c r="I1" s="72"/>
      <c r="J1" s="72"/>
      <c r="K1" s="72"/>
      <c r="L1" s="72"/>
      <c r="M1" s="72"/>
      <c r="N1" s="72"/>
      <c r="O1" s="72"/>
      <c r="P1" s="72"/>
      <c r="Q1" s="72"/>
      <c r="R1" s="72"/>
    </row>
    <row r="3" spans="1:18" ht="15.75" thickBot="1" x14ac:dyDescent="0.3">
      <c r="A3" s="49" t="s">
        <v>42</v>
      </c>
      <c r="B3" s="49" t="s">
        <v>43</v>
      </c>
      <c r="C3" s="49" t="s">
        <v>22</v>
      </c>
      <c r="D3" s="49" t="s">
        <v>5</v>
      </c>
      <c r="E3" s="49" t="s">
        <v>6</v>
      </c>
      <c r="F3" s="49" t="s">
        <v>7</v>
      </c>
      <c r="G3" s="49" t="s">
        <v>8</v>
      </c>
      <c r="H3" s="49" t="s">
        <v>9</v>
      </c>
      <c r="I3" s="49" t="s">
        <v>10</v>
      </c>
      <c r="J3" s="49" t="s">
        <v>39</v>
      </c>
      <c r="K3" s="49" t="s">
        <v>38</v>
      </c>
      <c r="L3" s="49" t="s">
        <v>37</v>
      </c>
      <c r="M3" s="49" t="s">
        <v>36</v>
      </c>
      <c r="N3" s="49" t="s">
        <v>35</v>
      </c>
      <c r="O3" s="49" t="s">
        <v>34</v>
      </c>
      <c r="P3" s="49" t="s">
        <v>33</v>
      </c>
      <c r="Q3" s="2"/>
    </row>
    <row r="4" spans="1:18" ht="15" customHeight="1" x14ac:dyDescent="0.25">
      <c r="A4" s="65" t="s">
        <v>32</v>
      </c>
      <c r="B4" s="76" t="s">
        <v>4</v>
      </c>
      <c r="C4" s="50" t="s">
        <v>12</v>
      </c>
      <c r="D4" s="51">
        <f>D7+9*250</f>
        <v>52942.400000000001</v>
      </c>
      <c r="E4" s="51">
        <f t="shared" ref="E4:P4" si="0">E7+9*250</f>
        <v>54282.074999999997</v>
      </c>
      <c r="F4" s="51">
        <f t="shared" si="0"/>
        <v>55623.8</v>
      </c>
      <c r="G4" s="51">
        <f t="shared" si="0"/>
        <v>56963.474999999999</v>
      </c>
      <c r="H4" s="51">
        <f t="shared" si="0"/>
        <v>58303.15</v>
      </c>
      <c r="I4" s="51">
        <f t="shared" si="0"/>
        <v>59643.85</v>
      </c>
      <c r="J4" s="51">
        <f t="shared" si="0"/>
        <v>60984.55</v>
      </c>
      <c r="K4" s="51">
        <f t="shared" si="0"/>
        <v>62324.224999999999</v>
      </c>
      <c r="L4" s="51">
        <f t="shared" si="0"/>
        <v>63663.9</v>
      </c>
      <c r="M4" s="51">
        <f t="shared" si="0"/>
        <v>67684.975000000006</v>
      </c>
      <c r="N4" s="51">
        <f t="shared" si="0"/>
        <v>71706.05</v>
      </c>
      <c r="O4" s="51">
        <f t="shared" si="0"/>
        <v>75726.100000000006</v>
      </c>
      <c r="P4" s="52">
        <f t="shared" si="0"/>
        <v>77066.8</v>
      </c>
      <c r="Q4" s="1"/>
      <c r="R4" s="71" t="s">
        <v>21</v>
      </c>
    </row>
    <row r="5" spans="1:18" x14ac:dyDescent="0.25">
      <c r="A5" s="66"/>
      <c r="B5" s="77"/>
      <c r="C5" s="8" t="s">
        <v>11</v>
      </c>
      <c r="D5" s="17">
        <f>D8+750</f>
        <v>20419.75</v>
      </c>
      <c r="E5" s="17">
        <f t="shared" ref="E5:P5" si="1">E8+750</f>
        <v>20942.5</v>
      </c>
      <c r="F5" s="17">
        <f t="shared" si="1"/>
        <v>21464.224999999999</v>
      </c>
      <c r="G5" s="17">
        <f t="shared" si="1"/>
        <v>21986.974999999999</v>
      </c>
      <c r="H5" s="17">
        <f t="shared" si="1"/>
        <v>22508.7</v>
      </c>
      <c r="I5" s="17">
        <f t="shared" si="1"/>
        <v>23031.45</v>
      </c>
      <c r="J5" s="17">
        <f t="shared" si="1"/>
        <v>23555.224999999999</v>
      </c>
      <c r="K5" s="17">
        <f t="shared" si="1"/>
        <v>24076.95</v>
      </c>
      <c r="L5" s="17">
        <f t="shared" si="1"/>
        <v>24599.7</v>
      </c>
      <c r="M5" s="17">
        <f t="shared" si="1"/>
        <v>26166.924999999999</v>
      </c>
      <c r="N5" s="17">
        <f t="shared" si="1"/>
        <v>27734.15</v>
      </c>
      <c r="O5" s="17">
        <f t="shared" si="1"/>
        <v>29300.35</v>
      </c>
      <c r="P5" s="53">
        <f t="shared" si="1"/>
        <v>29823.1</v>
      </c>
      <c r="Q5" s="1"/>
      <c r="R5" s="71"/>
    </row>
    <row r="6" spans="1:18" ht="15.75" thickBot="1" x14ac:dyDescent="0.3">
      <c r="A6" s="67"/>
      <c r="B6" s="78"/>
      <c r="C6" s="54" t="s">
        <v>13</v>
      </c>
      <c r="D6" s="55">
        <f>SUM(D4:D5)</f>
        <v>73362.149999999994</v>
      </c>
      <c r="E6" s="55">
        <f t="shared" ref="E6:P6" si="2">SUM(E4:E5)</f>
        <v>75224.574999999997</v>
      </c>
      <c r="F6" s="55">
        <f t="shared" si="2"/>
        <v>77088.024999999994</v>
      </c>
      <c r="G6" s="55">
        <f t="shared" si="2"/>
        <v>78950.45</v>
      </c>
      <c r="H6" s="55">
        <f t="shared" si="2"/>
        <v>80811.850000000006</v>
      </c>
      <c r="I6" s="55">
        <f t="shared" si="2"/>
        <v>82675.3</v>
      </c>
      <c r="J6" s="55">
        <f t="shared" si="2"/>
        <v>84539.774999999994</v>
      </c>
      <c r="K6" s="55">
        <f t="shared" si="2"/>
        <v>86401.175000000003</v>
      </c>
      <c r="L6" s="55">
        <f t="shared" si="2"/>
        <v>88263.6</v>
      </c>
      <c r="M6" s="55">
        <f t="shared" si="2"/>
        <v>93851.900000000009</v>
      </c>
      <c r="N6" s="55">
        <f t="shared" si="2"/>
        <v>99440.200000000012</v>
      </c>
      <c r="O6" s="55">
        <f t="shared" si="2"/>
        <v>105026.45000000001</v>
      </c>
      <c r="P6" s="56">
        <f t="shared" si="2"/>
        <v>106889.9</v>
      </c>
      <c r="Q6" s="1"/>
      <c r="R6" s="71"/>
    </row>
    <row r="7" spans="1:18" ht="15" customHeight="1" x14ac:dyDescent="0.25">
      <c r="A7" s="73" t="s">
        <v>26</v>
      </c>
      <c r="B7" s="68" t="s">
        <v>0</v>
      </c>
      <c r="C7" s="42" t="s">
        <v>12</v>
      </c>
      <c r="D7" s="43">
        <v>50692.4</v>
      </c>
      <c r="E7" s="43">
        <v>52032.074999999997</v>
      </c>
      <c r="F7" s="43">
        <v>53373.8</v>
      </c>
      <c r="G7" s="43">
        <v>54713.474999999999</v>
      </c>
      <c r="H7" s="43">
        <v>56053.15</v>
      </c>
      <c r="I7" s="43">
        <v>57393.85</v>
      </c>
      <c r="J7" s="43">
        <v>58734.55</v>
      </c>
      <c r="K7" s="43">
        <v>60074.224999999999</v>
      </c>
      <c r="L7" s="43">
        <v>61413.9</v>
      </c>
      <c r="M7" s="43">
        <v>65434.974999999999</v>
      </c>
      <c r="N7" s="43">
        <v>69456.05</v>
      </c>
      <c r="O7" s="43">
        <v>73476.100000000006</v>
      </c>
      <c r="P7" s="44">
        <v>74816.800000000003</v>
      </c>
      <c r="Q7" s="1"/>
    </row>
    <row r="8" spans="1:18" x14ac:dyDescent="0.25">
      <c r="A8" s="74"/>
      <c r="B8" s="69"/>
      <c r="C8" s="9" t="s">
        <v>11</v>
      </c>
      <c r="D8" s="18">
        <v>19669.75</v>
      </c>
      <c r="E8" s="18">
        <v>20192.5</v>
      </c>
      <c r="F8" s="18">
        <v>20714.224999999999</v>
      </c>
      <c r="G8" s="18">
        <v>21236.974999999999</v>
      </c>
      <c r="H8" s="18">
        <v>21758.7</v>
      </c>
      <c r="I8" s="18">
        <v>22281.45</v>
      </c>
      <c r="J8" s="18">
        <v>22805.224999999999</v>
      </c>
      <c r="K8" s="18">
        <v>23326.95</v>
      </c>
      <c r="L8" s="18">
        <v>23849.7</v>
      </c>
      <c r="M8" s="18">
        <v>25416.924999999999</v>
      </c>
      <c r="N8" s="18">
        <v>26984.15</v>
      </c>
      <c r="O8" s="18">
        <v>28550.35</v>
      </c>
      <c r="P8" s="45">
        <v>29073.1</v>
      </c>
      <c r="Q8" s="1"/>
      <c r="R8" t="s">
        <v>17</v>
      </c>
    </row>
    <row r="9" spans="1:18" ht="15.75" thickBot="1" x14ac:dyDescent="0.3">
      <c r="A9" s="75"/>
      <c r="B9" s="70"/>
      <c r="C9" s="46" t="s">
        <v>13</v>
      </c>
      <c r="D9" s="47">
        <v>70362.149999999994</v>
      </c>
      <c r="E9" s="47">
        <v>72224.574999999997</v>
      </c>
      <c r="F9" s="47">
        <v>74088.024999999994</v>
      </c>
      <c r="G9" s="47">
        <v>75950.45</v>
      </c>
      <c r="H9" s="47">
        <v>77812</v>
      </c>
      <c r="I9" s="47">
        <v>79675</v>
      </c>
      <c r="J9" s="47">
        <v>81540</v>
      </c>
      <c r="K9" s="47">
        <v>83401</v>
      </c>
      <c r="L9" s="47">
        <v>85263.6</v>
      </c>
      <c r="M9" s="47">
        <v>90851.9</v>
      </c>
      <c r="N9" s="47">
        <v>96440.2</v>
      </c>
      <c r="O9" s="47">
        <v>102026.45</v>
      </c>
      <c r="P9" s="48">
        <v>103889.9</v>
      </c>
      <c r="Q9" s="1"/>
    </row>
    <row r="10" spans="1:18" ht="16.5" customHeight="1" x14ac:dyDescent="0.25">
      <c r="A10" s="65" t="s">
        <v>25</v>
      </c>
      <c r="B10" s="79" t="s">
        <v>1</v>
      </c>
      <c r="C10" s="35" t="s">
        <v>12</v>
      </c>
      <c r="D10" s="36">
        <f>D13*1.05</f>
        <v>47915.726250000007</v>
      </c>
      <c r="E10" s="36">
        <f t="shared" ref="E10:P10" si="3">E13*1.05</f>
        <v>49323.75</v>
      </c>
      <c r="F10" s="36">
        <f t="shared" si="3"/>
        <v>50730.12</v>
      </c>
      <c r="G10" s="36">
        <f t="shared" si="3"/>
        <v>52136.778749999998</v>
      </c>
      <c r="H10" s="36">
        <f t="shared" si="3"/>
        <v>53545.590000000004</v>
      </c>
      <c r="I10" s="36">
        <f t="shared" si="3"/>
        <v>54952.248749999999</v>
      </c>
      <c r="J10" s="36">
        <f t="shared" si="3"/>
        <v>56358.907500000001</v>
      </c>
      <c r="K10" s="36">
        <f t="shared" si="3"/>
        <v>57765.566249999996</v>
      </c>
      <c r="L10" s="36">
        <f t="shared" si="3"/>
        <v>59174.377500000002</v>
      </c>
      <c r="M10" s="36">
        <f t="shared" si="3"/>
        <v>62832</v>
      </c>
      <c r="N10" s="36">
        <f t="shared" si="3"/>
        <v>66490.725000000006</v>
      </c>
      <c r="O10" s="36">
        <f t="shared" si="3"/>
        <v>70149.975000000006</v>
      </c>
      <c r="P10" s="37">
        <f t="shared" si="3"/>
        <v>71556.633750000008</v>
      </c>
      <c r="Q10" s="1"/>
    </row>
    <row r="11" spans="1:18" ht="15" customHeight="1" x14ac:dyDescent="0.25">
      <c r="A11" s="66"/>
      <c r="B11" s="80"/>
      <c r="C11" s="15" t="s">
        <v>11</v>
      </c>
      <c r="D11" s="16">
        <f>D14*1.05</f>
        <v>18592.21875</v>
      </c>
      <c r="E11" s="16">
        <f t="shared" ref="E11:P11" si="4">E14*1.05</f>
        <v>19141.106250000001</v>
      </c>
      <c r="F11" s="16">
        <f t="shared" si="4"/>
        <v>19689.993750000001</v>
      </c>
      <c r="G11" s="16">
        <f t="shared" si="4"/>
        <v>20237.805</v>
      </c>
      <c r="H11" s="16">
        <f t="shared" si="4"/>
        <v>20786.850000000002</v>
      </c>
      <c r="I11" s="16">
        <f t="shared" si="4"/>
        <v>21334.50375</v>
      </c>
      <c r="J11" s="16">
        <f t="shared" si="4"/>
        <v>21883.391250000001</v>
      </c>
      <c r="K11" s="16">
        <f t="shared" si="4"/>
        <v>22432.278750000001</v>
      </c>
      <c r="L11" s="16">
        <f t="shared" si="4"/>
        <v>22980.09</v>
      </c>
      <c r="M11" s="16">
        <f t="shared" si="4"/>
        <v>24407.197500000002</v>
      </c>
      <c r="N11" s="16">
        <f t="shared" si="4"/>
        <v>25833.228750000002</v>
      </c>
      <c r="O11" s="16">
        <f t="shared" si="4"/>
        <v>27258.18375</v>
      </c>
      <c r="P11" s="38">
        <f t="shared" si="4"/>
        <v>27807.071250000001</v>
      </c>
      <c r="Q11" s="1"/>
      <c r="R11" s="71" t="s">
        <v>41</v>
      </c>
    </row>
    <row r="12" spans="1:18" x14ac:dyDescent="0.25">
      <c r="A12" s="66"/>
      <c r="B12" s="80"/>
      <c r="C12" s="15" t="s">
        <v>13</v>
      </c>
      <c r="D12" s="16">
        <f t="shared" ref="D12:E12" si="5">SUM(D10:D11)</f>
        <v>66507.945000000007</v>
      </c>
      <c r="E12" s="16">
        <f t="shared" si="5"/>
        <v>68464.856249999997</v>
      </c>
      <c r="F12" s="16">
        <f>SUM(F10:F11)</f>
        <v>70420.113750000004</v>
      </c>
      <c r="G12" s="16">
        <f t="shared" ref="G12:P12" si="6">SUM(G10:G11)</f>
        <v>72374.583749999991</v>
      </c>
      <c r="H12" s="16">
        <f t="shared" si="6"/>
        <v>74332.44</v>
      </c>
      <c r="I12" s="16">
        <f t="shared" si="6"/>
        <v>76286.752500000002</v>
      </c>
      <c r="J12" s="16">
        <f t="shared" si="6"/>
        <v>78242.298750000002</v>
      </c>
      <c r="K12" s="16">
        <f t="shared" si="6"/>
        <v>80197.845000000001</v>
      </c>
      <c r="L12" s="16">
        <f t="shared" si="6"/>
        <v>82154.467499999999</v>
      </c>
      <c r="M12" s="16">
        <f t="shared" si="6"/>
        <v>87239.197500000009</v>
      </c>
      <c r="N12" s="16">
        <f t="shared" si="6"/>
        <v>92323.953750000015</v>
      </c>
      <c r="O12" s="16">
        <f t="shared" si="6"/>
        <v>97408.158750000002</v>
      </c>
      <c r="P12" s="38">
        <f t="shared" si="6"/>
        <v>99363.705000000016</v>
      </c>
      <c r="Q12" s="1"/>
      <c r="R12" s="71"/>
    </row>
    <row r="13" spans="1:18" x14ac:dyDescent="0.25">
      <c r="A13" s="66"/>
      <c r="B13" s="63" t="s">
        <v>2</v>
      </c>
      <c r="C13" s="57" t="s">
        <v>12</v>
      </c>
      <c r="D13" s="58">
        <v>45634.025000000001</v>
      </c>
      <c r="E13" s="58">
        <v>46975</v>
      </c>
      <c r="F13" s="58">
        <v>48314.400000000001</v>
      </c>
      <c r="G13" s="58">
        <v>49654.074999999997</v>
      </c>
      <c r="H13" s="58">
        <v>50995.8</v>
      </c>
      <c r="I13" s="58">
        <v>52335.474999999999</v>
      </c>
      <c r="J13" s="58">
        <v>53675.15</v>
      </c>
      <c r="K13" s="58">
        <v>55014.824999999997</v>
      </c>
      <c r="L13" s="58">
        <v>56356.55</v>
      </c>
      <c r="M13" s="58">
        <v>59840</v>
      </c>
      <c r="N13" s="58">
        <v>63324.5</v>
      </c>
      <c r="O13" s="58">
        <v>66809.5</v>
      </c>
      <c r="P13" s="59">
        <v>68149.175000000003</v>
      </c>
      <c r="Q13" s="1"/>
    </row>
    <row r="14" spans="1:18" x14ac:dyDescent="0.25">
      <c r="A14" s="66"/>
      <c r="B14" s="63"/>
      <c r="C14" s="57" t="s">
        <v>11</v>
      </c>
      <c r="D14" s="58">
        <v>17706.875</v>
      </c>
      <c r="E14" s="58">
        <v>18229.625</v>
      </c>
      <c r="F14" s="58">
        <v>18752.375</v>
      </c>
      <c r="G14" s="58">
        <v>19274.099999999999</v>
      </c>
      <c r="H14" s="58">
        <v>19797</v>
      </c>
      <c r="I14" s="58">
        <v>20318.575000000001</v>
      </c>
      <c r="J14" s="58">
        <v>20841.325000000001</v>
      </c>
      <c r="K14" s="58">
        <v>21364.075000000001</v>
      </c>
      <c r="L14" s="58">
        <v>21885.8</v>
      </c>
      <c r="M14" s="58">
        <v>23244.95</v>
      </c>
      <c r="N14" s="58">
        <v>24603.075000000001</v>
      </c>
      <c r="O14" s="58">
        <v>25960.174999999999</v>
      </c>
      <c r="P14" s="59">
        <v>26482.924999999999</v>
      </c>
      <c r="Q14" s="1"/>
      <c r="R14" t="s">
        <v>16</v>
      </c>
    </row>
    <row r="15" spans="1:18" ht="15.75" thickBot="1" x14ac:dyDescent="0.3">
      <c r="A15" s="67"/>
      <c r="B15" s="64"/>
      <c r="C15" s="60" t="s">
        <v>13</v>
      </c>
      <c r="D15" s="61">
        <v>63340.9</v>
      </c>
      <c r="E15" s="61">
        <v>65205</v>
      </c>
      <c r="F15" s="61">
        <v>67066</v>
      </c>
      <c r="G15" s="61">
        <v>68928.175000000003</v>
      </c>
      <c r="H15" s="61">
        <v>70793</v>
      </c>
      <c r="I15" s="61">
        <v>72654.05</v>
      </c>
      <c r="J15" s="61">
        <v>74516.475000000006</v>
      </c>
      <c r="K15" s="61">
        <v>76378.899999999994</v>
      </c>
      <c r="L15" s="61">
        <v>78243</v>
      </c>
      <c r="M15" s="61">
        <v>83085.475000000006</v>
      </c>
      <c r="N15" s="61">
        <v>87928</v>
      </c>
      <c r="O15" s="61">
        <v>92769.675000000003</v>
      </c>
      <c r="P15" s="62">
        <v>94632</v>
      </c>
      <c r="Q15" s="1"/>
    </row>
    <row r="16" spans="1:18" ht="15" customHeight="1" x14ac:dyDescent="0.25">
      <c r="A16" s="65" t="s">
        <v>24</v>
      </c>
      <c r="B16" s="82" t="s">
        <v>2</v>
      </c>
      <c r="C16" s="19" t="s">
        <v>12</v>
      </c>
      <c r="D16" s="20">
        <v>45634.025000000001</v>
      </c>
      <c r="E16" s="20">
        <v>46975</v>
      </c>
      <c r="F16" s="20">
        <v>48314.400000000001</v>
      </c>
      <c r="G16" s="20">
        <v>49654.074999999997</v>
      </c>
      <c r="H16" s="20">
        <v>50995.8</v>
      </c>
      <c r="I16" s="20">
        <v>52335.474999999999</v>
      </c>
      <c r="J16" s="20">
        <v>53675.15</v>
      </c>
      <c r="K16" s="20">
        <v>55014.824999999997</v>
      </c>
      <c r="L16" s="20">
        <v>56356.55</v>
      </c>
      <c r="M16" s="20">
        <v>59840</v>
      </c>
      <c r="N16" s="20">
        <v>63324.5</v>
      </c>
      <c r="O16" s="20">
        <v>66809.5</v>
      </c>
      <c r="P16" s="21">
        <v>68149.175000000003</v>
      </c>
      <c r="Q16" s="1"/>
    </row>
    <row r="17" spans="1:18" x14ac:dyDescent="0.25">
      <c r="A17" s="66"/>
      <c r="B17" s="63"/>
      <c r="C17" s="10" t="s">
        <v>11</v>
      </c>
      <c r="D17" s="14">
        <v>17706.875</v>
      </c>
      <c r="E17" s="14">
        <v>18229.625</v>
      </c>
      <c r="F17" s="14">
        <v>18752.375</v>
      </c>
      <c r="G17" s="14">
        <v>19274.099999999999</v>
      </c>
      <c r="H17" s="14">
        <v>19797</v>
      </c>
      <c r="I17" s="14">
        <v>20318.575000000001</v>
      </c>
      <c r="J17" s="14">
        <v>20841.325000000001</v>
      </c>
      <c r="K17" s="14">
        <v>21364.075000000001</v>
      </c>
      <c r="L17" s="14">
        <v>21885.8</v>
      </c>
      <c r="M17" s="14">
        <v>23244.95</v>
      </c>
      <c r="N17" s="14">
        <v>24603.075000000001</v>
      </c>
      <c r="O17" s="14">
        <v>25960.174999999999</v>
      </c>
      <c r="P17" s="22">
        <v>26482.924999999999</v>
      </c>
      <c r="Q17" s="1"/>
      <c r="R17" t="s">
        <v>16</v>
      </c>
    </row>
    <row r="18" spans="1:18" x14ac:dyDescent="0.25">
      <c r="A18" s="66"/>
      <c r="B18" s="63"/>
      <c r="C18" s="10" t="s">
        <v>13</v>
      </c>
      <c r="D18" s="14">
        <v>63340.9</v>
      </c>
      <c r="E18" s="14">
        <v>65205</v>
      </c>
      <c r="F18" s="14">
        <v>67066</v>
      </c>
      <c r="G18" s="14">
        <v>68928.175000000003</v>
      </c>
      <c r="H18" s="14">
        <v>70793</v>
      </c>
      <c r="I18" s="14">
        <v>72654.05</v>
      </c>
      <c r="J18" s="14">
        <v>74516.475000000006</v>
      </c>
      <c r="K18" s="14">
        <v>76378.899999999994</v>
      </c>
      <c r="L18" s="14">
        <v>78243</v>
      </c>
      <c r="M18" s="14">
        <v>83085.475000000006</v>
      </c>
      <c r="N18" s="14">
        <v>87928</v>
      </c>
      <c r="O18" s="14">
        <v>92769.675000000003</v>
      </c>
      <c r="P18" s="22">
        <v>94632</v>
      </c>
      <c r="Q18" s="1"/>
    </row>
    <row r="19" spans="1:18" x14ac:dyDescent="0.25">
      <c r="A19" s="66"/>
      <c r="B19" s="84" t="s">
        <v>3</v>
      </c>
      <c r="C19" s="5" t="s">
        <v>12</v>
      </c>
      <c r="D19" s="13">
        <v>41954</v>
      </c>
      <c r="E19" s="13">
        <v>43295</v>
      </c>
      <c r="F19" s="13">
        <v>44635</v>
      </c>
      <c r="G19" s="13">
        <v>45974</v>
      </c>
      <c r="H19" s="13">
        <v>47315</v>
      </c>
      <c r="I19" s="13">
        <v>48656</v>
      </c>
      <c r="J19" s="13">
        <v>49995</v>
      </c>
      <c r="K19" s="13">
        <v>51335</v>
      </c>
      <c r="L19" s="13">
        <v>52677</v>
      </c>
      <c r="M19" s="13">
        <v>55356</v>
      </c>
      <c r="N19" s="13">
        <v>58038</v>
      </c>
      <c r="O19" s="13">
        <v>60717</v>
      </c>
      <c r="P19" s="23">
        <v>62058</v>
      </c>
      <c r="Q19" s="1"/>
    </row>
    <row r="20" spans="1:18" x14ac:dyDescent="0.25">
      <c r="A20" s="66"/>
      <c r="B20" s="84"/>
      <c r="C20" s="5" t="s">
        <v>11</v>
      </c>
      <c r="D20" s="13">
        <v>16278</v>
      </c>
      <c r="E20" s="13">
        <v>16800</v>
      </c>
      <c r="F20" s="13">
        <v>17323</v>
      </c>
      <c r="G20" s="13">
        <v>17845</v>
      </c>
      <c r="H20" s="13">
        <v>18367</v>
      </c>
      <c r="I20" s="13">
        <v>18890</v>
      </c>
      <c r="J20" s="13">
        <v>19411</v>
      </c>
      <c r="K20" s="13">
        <v>19934</v>
      </c>
      <c r="L20" s="13">
        <v>20457</v>
      </c>
      <c r="M20" s="13">
        <v>21502</v>
      </c>
      <c r="N20" s="13">
        <v>22547</v>
      </c>
      <c r="O20" s="13">
        <v>23591</v>
      </c>
      <c r="P20" s="23">
        <v>24114</v>
      </c>
      <c r="Q20" s="1"/>
      <c r="R20" t="s">
        <v>15</v>
      </c>
    </row>
    <row r="21" spans="1:18" ht="15.75" thickBot="1" x14ac:dyDescent="0.3">
      <c r="A21" s="67"/>
      <c r="B21" s="88"/>
      <c r="C21" s="5" t="s">
        <v>13</v>
      </c>
      <c r="D21" s="13">
        <v>58232</v>
      </c>
      <c r="E21" s="13">
        <v>60095</v>
      </c>
      <c r="F21" s="13">
        <v>61958</v>
      </c>
      <c r="G21" s="13">
        <v>63819</v>
      </c>
      <c r="H21" s="13">
        <v>65682</v>
      </c>
      <c r="I21" s="13">
        <v>67546</v>
      </c>
      <c r="J21" s="13">
        <v>69406</v>
      </c>
      <c r="K21" s="13">
        <v>71269</v>
      </c>
      <c r="L21" s="13">
        <v>73134</v>
      </c>
      <c r="M21" s="13">
        <v>76858</v>
      </c>
      <c r="N21" s="13">
        <v>80585</v>
      </c>
      <c r="O21" s="13">
        <v>84308</v>
      </c>
      <c r="P21" s="23">
        <v>86172</v>
      </c>
      <c r="Q21" s="1"/>
    </row>
    <row r="22" spans="1:18" ht="15" customHeight="1" x14ac:dyDescent="0.25">
      <c r="A22" s="73" t="s">
        <v>23</v>
      </c>
      <c r="B22" s="83" t="s">
        <v>3</v>
      </c>
      <c r="C22" s="27" t="s">
        <v>12</v>
      </c>
      <c r="D22" s="28">
        <v>41954</v>
      </c>
      <c r="E22" s="28">
        <v>43295</v>
      </c>
      <c r="F22" s="28">
        <v>44635</v>
      </c>
      <c r="G22" s="28">
        <v>45974</v>
      </c>
      <c r="H22" s="28">
        <v>47315</v>
      </c>
      <c r="I22" s="28">
        <v>48656</v>
      </c>
      <c r="J22" s="28">
        <v>49995</v>
      </c>
      <c r="K22" s="28">
        <v>51335</v>
      </c>
      <c r="L22" s="28">
        <v>52677</v>
      </c>
      <c r="M22" s="28">
        <v>55356</v>
      </c>
      <c r="N22" s="28">
        <v>58038</v>
      </c>
      <c r="O22" s="28">
        <v>60717</v>
      </c>
      <c r="P22" s="29">
        <v>62058</v>
      </c>
      <c r="Q22" s="1"/>
    </row>
    <row r="23" spans="1:18" x14ac:dyDescent="0.25">
      <c r="A23" s="74"/>
      <c r="B23" s="84"/>
      <c r="C23" s="5" t="s">
        <v>11</v>
      </c>
      <c r="D23" s="13">
        <v>16278</v>
      </c>
      <c r="E23" s="13">
        <v>16800</v>
      </c>
      <c r="F23" s="13">
        <v>17323</v>
      </c>
      <c r="G23" s="13">
        <v>17845</v>
      </c>
      <c r="H23" s="13">
        <v>18367</v>
      </c>
      <c r="I23" s="13">
        <v>18890</v>
      </c>
      <c r="J23" s="13">
        <v>19411</v>
      </c>
      <c r="K23" s="13">
        <v>19934</v>
      </c>
      <c r="L23" s="13">
        <v>20457</v>
      </c>
      <c r="M23" s="13">
        <v>21502</v>
      </c>
      <c r="N23" s="13">
        <v>22547</v>
      </c>
      <c r="O23" s="13">
        <v>23591</v>
      </c>
      <c r="P23" s="23">
        <v>24114</v>
      </c>
      <c r="Q23" s="1"/>
      <c r="R23" t="s">
        <v>15</v>
      </c>
    </row>
    <row r="24" spans="1:18" x14ac:dyDescent="0.25">
      <c r="A24" s="74"/>
      <c r="B24" s="84"/>
      <c r="C24" s="5" t="s">
        <v>13</v>
      </c>
      <c r="D24" s="13">
        <v>58232</v>
      </c>
      <c r="E24" s="13">
        <v>60095</v>
      </c>
      <c r="F24" s="13">
        <v>61958</v>
      </c>
      <c r="G24" s="13">
        <v>63819</v>
      </c>
      <c r="H24" s="13">
        <v>65682</v>
      </c>
      <c r="I24" s="13">
        <v>67546</v>
      </c>
      <c r="J24" s="13">
        <v>69406</v>
      </c>
      <c r="K24" s="13">
        <v>71269</v>
      </c>
      <c r="L24" s="13">
        <v>73134</v>
      </c>
      <c r="M24" s="13">
        <v>76858</v>
      </c>
      <c r="N24" s="13">
        <v>80585</v>
      </c>
      <c r="O24" s="13">
        <v>84308</v>
      </c>
      <c r="P24" s="23">
        <v>86172</v>
      </c>
      <c r="Q24" s="1"/>
    </row>
    <row r="25" spans="1:18" x14ac:dyDescent="0.25">
      <c r="A25" s="74"/>
      <c r="B25" s="85" t="s">
        <v>27</v>
      </c>
      <c r="C25" s="6" t="s">
        <v>12</v>
      </c>
      <c r="D25" s="12">
        <v>38272</v>
      </c>
      <c r="E25" s="12">
        <v>39612</v>
      </c>
      <c r="F25" s="12">
        <v>40953</v>
      </c>
      <c r="G25" s="12">
        <v>42294</v>
      </c>
      <c r="H25" s="12">
        <v>43633</v>
      </c>
      <c r="I25" s="12">
        <v>44974</v>
      </c>
      <c r="J25" s="12">
        <v>46314</v>
      </c>
      <c r="K25" s="12">
        <v>47654</v>
      </c>
      <c r="L25" s="12">
        <v>48994</v>
      </c>
      <c r="M25" s="12">
        <v>51674</v>
      </c>
      <c r="N25" s="12">
        <v>54356</v>
      </c>
      <c r="O25" s="12">
        <v>57035</v>
      </c>
      <c r="P25" s="30">
        <v>58376</v>
      </c>
      <c r="Q25" s="1"/>
    </row>
    <row r="26" spans="1:18" x14ac:dyDescent="0.25">
      <c r="A26" s="74"/>
      <c r="B26" s="85"/>
      <c r="C26" s="6" t="s">
        <v>11</v>
      </c>
      <c r="D26" s="12">
        <v>14850</v>
      </c>
      <c r="E26" s="12">
        <v>15373</v>
      </c>
      <c r="F26" s="12">
        <v>15896</v>
      </c>
      <c r="G26" s="12">
        <v>16418</v>
      </c>
      <c r="H26" s="12">
        <v>16941</v>
      </c>
      <c r="I26" s="12">
        <v>17463</v>
      </c>
      <c r="J26" s="12">
        <v>17986</v>
      </c>
      <c r="K26" s="12">
        <v>18507</v>
      </c>
      <c r="L26" s="12">
        <v>19030</v>
      </c>
      <c r="M26" s="12">
        <v>20075</v>
      </c>
      <c r="N26" s="12">
        <v>21119</v>
      </c>
      <c r="O26" s="12">
        <v>22165</v>
      </c>
      <c r="P26" s="30">
        <v>22686</v>
      </c>
      <c r="Q26" s="1"/>
      <c r="R26" t="s">
        <v>14</v>
      </c>
    </row>
    <row r="27" spans="1:18" x14ac:dyDescent="0.25">
      <c r="A27" s="74"/>
      <c r="B27" s="85"/>
      <c r="C27" s="6" t="s">
        <v>13</v>
      </c>
      <c r="D27" s="12">
        <v>53122</v>
      </c>
      <c r="E27" s="12">
        <v>54985</v>
      </c>
      <c r="F27" s="12">
        <v>56849</v>
      </c>
      <c r="G27" s="12">
        <v>58712</v>
      </c>
      <c r="H27" s="12">
        <v>60574</v>
      </c>
      <c r="I27" s="12">
        <v>62437</v>
      </c>
      <c r="J27" s="12">
        <v>64300</v>
      </c>
      <c r="K27" s="12">
        <v>66161</v>
      </c>
      <c r="L27" s="12">
        <v>68024</v>
      </c>
      <c r="M27" s="12">
        <v>71749</v>
      </c>
      <c r="N27" s="12">
        <v>75475</v>
      </c>
      <c r="O27" s="12">
        <v>79200</v>
      </c>
      <c r="P27" s="30">
        <v>81062</v>
      </c>
      <c r="Q27" s="1"/>
    </row>
    <row r="28" spans="1:18" x14ac:dyDescent="0.25">
      <c r="A28" s="74"/>
      <c r="B28" s="86" t="s">
        <v>28</v>
      </c>
      <c r="C28" s="7" t="s">
        <v>12</v>
      </c>
      <c r="D28" s="11">
        <v>34590</v>
      </c>
      <c r="E28" s="11">
        <v>35929</v>
      </c>
      <c r="F28" s="11">
        <v>37269</v>
      </c>
      <c r="G28" s="11">
        <v>38611</v>
      </c>
      <c r="H28" s="11">
        <v>39950</v>
      </c>
      <c r="I28" s="11">
        <v>41290</v>
      </c>
      <c r="J28" s="11">
        <v>42631</v>
      </c>
      <c r="K28" s="11">
        <v>43971</v>
      </c>
      <c r="L28" s="11">
        <v>45311</v>
      </c>
      <c r="M28" s="11">
        <v>47992</v>
      </c>
      <c r="N28" s="11">
        <v>50672</v>
      </c>
      <c r="O28" s="11">
        <v>53352</v>
      </c>
      <c r="P28" s="31">
        <v>54693</v>
      </c>
      <c r="Q28" s="1"/>
    </row>
    <row r="29" spans="1:18" x14ac:dyDescent="0.25">
      <c r="A29" s="74"/>
      <c r="B29" s="86"/>
      <c r="C29" s="7" t="s">
        <v>11</v>
      </c>
      <c r="D29" s="11">
        <v>13423</v>
      </c>
      <c r="E29" s="11">
        <v>13945</v>
      </c>
      <c r="F29" s="11">
        <v>14468</v>
      </c>
      <c r="G29" s="11">
        <v>14990</v>
      </c>
      <c r="H29" s="11">
        <v>15512</v>
      </c>
      <c r="I29" s="11">
        <v>16035</v>
      </c>
      <c r="J29" s="11">
        <v>16557</v>
      </c>
      <c r="K29" s="11">
        <v>17080</v>
      </c>
      <c r="L29" s="11">
        <v>17601</v>
      </c>
      <c r="M29" s="11">
        <v>18647</v>
      </c>
      <c r="N29" s="11">
        <v>19691</v>
      </c>
      <c r="O29" s="11">
        <v>20737</v>
      </c>
      <c r="P29" s="31">
        <v>21260</v>
      </c>
      <c r="Q29" s="1"/>
      <c r="R29" t="s">
        <v>19</v>
      </c>
    </row>
    <row r="30" spans="1:18" ht="15.75" thickBot="1" x14ac:dyDescent="0.3">
      <c r="A30" s="75"/>
      <c r="B30" s="87"/>
      <c r="C30" s="32" t="s">
        <v>13</v>
      </c>
      <c r="D30" s="33">
        <v>48013</v>
      </c>
      <c r="E30" s="33">
        <v>49874</v>
      </c>
      <c r="F30" s="33">
        <v>51737</v>
      </c>
      <c r="G30" s="33">
        <v>53601</v>
      </c>
      <c r="H30" s="33">
        <v>55462</v>
      </c>
      <c r="I30" s="33">
        <v>57325</v>
      </c>
      <c r="J30" s="33">
        <v>59188</v>
      </c>
      <c r="K30" s="33">
        <v>61051</v>
      </c>
      <c r="L30" s="33">
        <v>62912</v>
      </c>
      <c r="M30" s="33">
        <v>66639</v>
      </c>
      <c r="N30" s="33">
        <v>70363</v>
      </c>
      <c r="O30" s="33">
        <v>74089</v>
      </c>
      <c r="P30" s="34">
        <v>75953</v>
      </c>
      <c r="Q30" s="1"/>
    </row>
    <row r="33" spans="1:17" ht="21" x14ac:dyDescent="0.35">
      <c r="A33" s="4" t="s">
        <v>18</v>
      </c>
    </row>
    <row r="34" spans="1:17" ht="97.5" customHeight="1" x14ac:dyDescent="0.3">
      <c r="A34" s="81" t="s">
        <v>44</v>
      </c>
      <c r="B34" s="81"/>
      <c r="C34" s="81"/>
      <c r="D34" s="81"/>
      <c r="E34" s="81"/>
      <c r="F34" s="81"/>
      <c r="G34" s="81"/>
      <c r="H34" s="81"/>
      <c r="I34" s="81"/>
      <c r="J34" s="81"/>
      <c r="K34" s="81"/>
      <c r="L34" s="81"/>
      <c r="M34" s="81"/>
      <c r="N34" s="81"/>
      <c r="O34" s="81"/>
      <c r="P34" s="81"/>
      <c r="Q34" s="81"/>
    </row>
    <row r="35" spans="1:17" ht="18.75" x14ac:dyDescent="0.3">
      <c r="A35" s="3"/>
    </row>
    <row r="36" spans="1:17" ht="15.75" customHeight="1" x14ac:dyDescent="0.3">
      <c r="A36" s="89"/>
      <c r="B36" s="90"/>
      <c r="C36" s="90"/>
      <c r="D36" s="90"/>
      <c r="E36" s="90"/>
      <c r="F36" s="90"/>
      <c r="G36" s="90"/>
      <c r="H36" s="90"/>
      <c r="I36" s="90"/>
      <c r="J36" s="90"/>
      <c r="K36" s="90"/>
      <c r="L36" s="90"/>
      <c r="M36" s="90"/>
      <c r="N36" s="90"/>
      <c r="O36" s="90"/>
      <c r="P36" s="90"/>
      <c r="Q36" s="90"/>
    </row>
    <row r="37" spans="1:17" ht="12.75" customHeight="1" x14ac:dyDescent="0.3">
      <c r="A37" s="3"/>
    </row>
    <row r="38" spans="1:17" ht="18.75" x14ac:dyDescent="0.3">
      <c r="A38" s="3"/>
    </row>
  </sheetData>
  <mergeCells count="19">
    <mergeCell ref="R11:R12"/>
    <mergeCell ref="B10:B12"/>
    <mergeCell ref="B13:B15"/>
    <mergeCell ref="A10:A15"/>
    <mergeCell ref="A7:A9"/>
    <mergeCell ref="A36:Q36"/>
    <mergeCell ref="A16:A21"/>
    <mergeCell ref="B16:B18"/>
    <mergeCell ref="B19:B21"/>
    <mergeCell ref="B22:B24"/>
    <mergeCell ref="A22:A30"/>
    <mergeCell ref="B25:B27"/>
    <mergeCell ref="B28:B30"/>
    <mergeCell ref="A34:Q34"/>
    <mergeCell ref="A1:R1"/>
    <mergeCell ref="A4:A6"/>
    <mergeCell ref="B4:B6"/>
    <mergeCell ref="R4:R6"/>
    <mergeCell ref="B7:B9"/>
  </mergeCells>
  <pageMargins left="0.25" right="0.25" top="0.75" bottom="0.75" header="0.3" footer="0.3"/>
  <pageSetup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Proposed Salary Schedule D1</vt:lpstr>
      <vt:lpstr>Proposed Salary Schedule D2</vt:lpstr>
    </vt:vector>
  </TitlesOfParts>
  <Company>ACCS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Vicky Ohlson</dc:creator>
  <cp:lastModifiedBy>Vicky Ohlson</cp:lastModifiedBy>
  <cp:lastPrinted>2018-11-05T21:40:00Z</cp:lastPrinted>
  <dcterms:created xsi:type="dcterms:W3CDTF">2018-01-08T15:19:49Z</dcterms:created>
  <dcterms:modified xsi:type="dcterms:W3CDTF">2019-04-30T22:27:11Z</dcterms:modified>
</cp:coreProperties>
</file>